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R:\ABASTECIMIENTO\CONCURSOS DE PRECIOS 2021\CONCURSO DE PRECIOS 12-21 EJERCITO 4TO TRIM\2. Publicar\"/>
    </mc:Choice>
  </mc:AlternateContent>
  <bookViews>
    <workbookView xWindow="0" yWindow="0" windowWidth="20490" windowHeight="7650"/>
  </bookViews>
  <sheets>
    <sheet name="PLANILLA DE OFERTA" sheetId="1" r:id="rId1"/>
  </sheets>
  <definedNames>
    <definedName name="_xlnm._FilterDatabase" localSheetId="0" hidden="1">'PLANILLA DE OFERTA'!$A$6:$A$150</definedName>
    <definedName name="_xlnm.Print_Area" localSheetId="0">'PLANILLA DE OFERTA'!$A$2:$M$155</definedName>
  </definedNames>
  <calcPr calcId="162913"/>
</workbook>
</file>

<file path=xl/calcChain.xml><?xml version="1.0" encoding="utf-8"?>
<calcChain xmlns="http://schemas.openxmlformats.org/spreadsheetml/2006/main">
  <c r="C68" i="1" l="1"/>
  <c r="L149" i="1" l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26" i="1"/>
  <c r="L25" i="1"/>
  <c r="L23" i="1"/>
  <c r="L21" i="1"/>
  <c r="L7" i="1"/>
  <c r="L8" i="1"/>
  <c r="L9" i="1"/>
  <c r="L10" i="1"/>
  <c r="L11" i="1"/>
  <c r="L12" i="1"/>
  <c r="L14" i="1" l="1"/>
  <c r="L15" i="1"/>
  <c r="L16" i="1"/>
  <c r="L17" i="1"/>
  <c r="L18" i="1"/>
  <c r="L19" i="1"/>
  <c r="L20" i="1"/>
  <c r="L13" i="1"/>
  <c r="M7" i="1" l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3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122" i="1"/>
  <c r="M123" i="1"/>
  <c r="M124" i="1"/>
  <c r="M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22" i="1" l="1"/>
  <c r="M24" i="1" l="1"/>
  <c r="M47" i="1" s="1"/>
  <c r="M66" i="1" l="1"/>
  <c r="M150" i="1" s="1"/>
  <c r="M151" i="1" s="1"/>
</calcChain>
</file>

<file path=xl/sharedStrings.xml><?xml version="1.0" encoding="utf-8"?>
<sst xmlns="http://schemas.openxmlformats.org/spreadsheetml/2006/main" count="725" uniqueCount="373">
  <si>
    <t>PLANILLA DE OFERTA (ZONA 0)</t>
  </si>
  <si>
    <t>Rubro</t>
  </si>
  <si>
    <t>R.</t>
  </si>
  <si>
    <t>Cantidad</t>
  </si>
  <si>
    <t>U.M.</t>
  </si>
  <si>
    <t>Producto</t>
  </si>
  <si>
    <t>Forma de presentación</t>
  </si>
  <si>
    <t>Carne Vacuna, Cerdo y Pescado</t>
  </si>
  <si>
    <t>Kg.</t>
  </si>
  <si>
    <t>Aguja</t>
  </si>
  <si>
    <t xml:space="preserve">Genéricos - 1ra Calidad </t>
  </si>
  <si>
    <t>CARNE; ESPECIE VACUNA - CORTE AGUJA SIN TAPA.</t>
  </si>
  <si>
    <t>Bola de Lomo</t>
  </si>
  <si>
    <t>CARNE; ESPECIE VACUNA - CORTE BOLA DE LOMO.</t>
  </si>
  <si>
    <t>Carne picada</t>
  </si>
  <si>
    <t>CARNE; ESPECIE VACUNA - CORTE PICADA COMUN CONGELADA.</t>
  </si>
  <si>
    <t>Un.</t>
  </si>
  <si>
    <t>Chorizo blanco</t>
  </si>
  <si>
    <t>CARNE; ESPECIE PORCINA - CORTE CHORIZO - PESO: NO INFERIOR A 120 GRAMOS</t>
  </si>
  <si>
    <t>Colita De Cuadril</t>
  </si>
  <si>
    <t>CARNE; ESPECIE VACUNA - CORTE COLITA DE CUADRIL.</t>
  </si>
  <si>
    <t>Cuadril</t>
  </si>
  <si>
    <t>CARNE; ESPECIE VACUNA - CORTE CUADRIL.</t>
  </si>
  <si>
    <t>Hamburguesa</t>
  </si>
  <si>
    <t>CONGELADOS SEMIELABORADOS; PRODUCTO HAMBURGUESA - INGREDIENTE BASICO CARNE VACUNA - ENVASE HASTA 100 UNIDADES - PESO MINIMO 80 GRAMOS</t>
  </si>
  <si>
    <t>Lengua vacuna</t>
  </si>
  <si>
    <t>CARNE; ESPECIE VACUNA - CORTE LENGUA.</t>
  </si>
  <si>
    <t>Nalga</t>
  </si>
  <si>
    <t>CARNE; ESPECIE VACUNA - CORTE NALGA.</t>
  </si>
  <si>
    <t>Paleta</t>
  </si>
  <si>
    <t>CARNE; ESPECIE VACUNA - CORTE PALETA.</t>
  </si>
  <si>
    <t>Peceto</t>
  </si>
  <si>
    <t>CARNE; ESPECIE VACUNA - CORTE PECETO.</t>
  </si>
  <si>
    <t>Roast Beef</t>
  </si>
  <si>
    <t>CARNE; ESPECIE VACUNA - CORTE ROAST BEEF.</t>
  </si>
  <si>
    <t>Tapa de Nalga</t>
  </si>
  <si>
    <t>CARNE; ESPECIE VACUNA - CORTE TAPA DE NALGA.</t>
  </si>
  <si>
    <t>Costilla De Cerdo Deshuesada</t>
  </si>
  <si>
    <t>CARNE; ESPECIE PORCINA - CORTE COSTILLITA DE CERDO.</t>
  </si>
  <si>
    <t>Filet De Merluza</t>
  </si>
  <si>
    <t>PESCADO; ESPECIE MERLUZA - PRESENTACION EN FILET.</t>
  </si>
  <si>
    <t>SUBTOTAL</t>
  </si>
  <si>
    <t>CARNE VACUNA, CERDO Y PESCADO</t>
  </si>
  <si>
    <t>Pollo</t>
  </si>
  <si>
    <t>AVE; ESPECIE POLLO - PRESENTACION ENTERO - EVISCERADO SIN MENUDOS. PESO MINIMO 1.600 GRAMOS</t>
  </si>
  <si>
    <t>POLLO</t>
  </si>
  <si>
    <t>Frutas y Verduras</t>
  </si>
  <si>
    <t>Acelga fresca</t>
  </si>
  <si>
    <t>VERDURA Y HORTALIZA; VARIEDAD: ACELGA; ESTADO: EN HOJA; PRESENTACION: GRANEL</t>
  </si>
  <si>
    <t>Ajo fresco</t>
  </si>
  <si>
    <t>AJO; ESTADO ENTERO - PRESENTACION AL PESO</t>
  </si>
  <si>
    <t>Apio</t>
  </si>
  <si>
    <t>APIO; TIPO FRESCO - ESTADO NATURAL - PRESENTACION A GRANEL.</t>
  </si>
  <si>
    <t>Banana</t>
  </si>
  <si>
    <t>BANANA; VARIEDAD: BANANA; ESTADO: NATURAL; PRESENTACION: UNIDAD NO INFERIOR A 110 GRAMOS LA UNIDAD</t>
  </si>
  <si>
    <t>Batata</t>
  </si>
  <si>
    <t>BATATA; PRESENTACION GRANEL.</t>
  </si>
  <si>
    <t>Cebolla</t>
  </si>
  <si>
    <t>CEBOLLA; ESTADO NATURAL - PRESENTACION GRANEL.</t>
  </si>
  <si>
    <t>Cebolla de Verdeo</t>
  </si>
  <si>
    <t>CEBOLLA; TIPO DE VERDEO - ESTADO NATURAL - PRESENTACION GRANEL.</t>
  </si>
  <si>
    <t>Lechuga</t>
  </si>
  <si>
    <t>VERDURA Y HORTALIZA; VARIEDAD LECHUGA - ESTADO NATURAL - PRESENTACION GRANEL. TIPO CRIOLLA; MANTECOSA O ARREPOLLADA.</t>
  </si>
  <si>
    <t>Limon</t>
  </si>
  <si>
    <t>FRUTA; VARIEDAD: LIMON; ESTADO: NATURAL; PRESENTACION: GRANEL</t>
  </si>
  <si>
    <t>Manzana</t>
  </si>
  <si>
    <t>MANZANA; VARIEDAD: RED DELICIOSA, ESTADO: NATURAL; PRESENTACION: GRANEL. PESO NO INFERIOR A 150 GRAMOS LA UNIDAD.</t>
  </si>
  <si>
    <t>Morrón Rojo</t>
  </si>
  <si>
    <t>VERDURA Y HORTALIZA; VARIEDAD MORRON ROJO - ESTADO NATURAL - PRESENTACION GRANEL.</t>
  </si>
  <si>
    <t>Morrón Verde</t>
  </si>
  <si>
    <t>VERDURA Y HORTALIZA; VARIEDAD MORRON VERDE - ESTADO NATURAL - PRESENTACION GRANEL.</t>
  </si>
  <si>
    <t xml:space="preserve">Naranja </t>
  </si>
  <si>
    <t>MANDARINA; PRESENTACION: GRANEL; VARIEDAD: NARANJA OMBLIGO; ESTADO: NATURAL;PESO NO INFERIOR A 140 GRAMOS LA UNIDAD.</t>
  </si>
  <si>
    <t>Papa</t>
  </si>
  <si>
    <t>VERDURA Y HORTALIZA; VARIEDAD PAPA BLANCA - ESTADO NATURAL - PRESENTACION GRANEL.</t>
  </si>
  <si>
    <t>Perejil fresco</t>
  </si>
  <si>
    <t>VERDURA Y HORTALIZA; VARIEDAD PEREJIL - ESTADO NATURAL.</t>
  </si>
  <si>
    <t>Puerro</t>
  </si>
  <si>
    <t>VERDURAS Y HORTALIZAS; VARIEDAD: PUERRO; ESTADO: FRESCO</t>
  </si>
  <si>
    <t>Remolacha</t>
  </si>
  <si>
    <t>VERDURA Y HORTALIZA; VARIEDAD REMOLACHA - ESTADO NATURAL - PRESENTACION GRANEL.</t>
  </si>
  <si>
    <t>Repollo</t>
  </si>
  <si>
    <t>VERDURA Y HORTALIZA; VARIEDAD REPOLLO BLANCO - ESTADO NATURAL - PRESENTACION GRANEL.</t>
  </si>
  <si>
    <t>Tomate</t>
  </si>
  <si>
    <t>VERDURA Y HORTALIZA; VARIEDAD TOMATE REDONDO ó PERITA - ESTADO NATURAL - PRESENTACION GRANEL.</t>
  </si>
  <si>
    <t>Zanahoria</t>
  </si>
  <si>
    <t>VERDURA Y HORTALIZA; VARIEDAD ZANAHORIA - ESTADO NATURAL - PRESENTACION GRANEL.</t>
  </si>
  <si>
    <t>Zapallito</t>
  </si>
  <si>
    <t>VERDURA Y HORTALIZA; VARIEDAD ZAPALLITO REDONDO - ESTADO NATURAL - PRESENTACION GRANEL.</t>
  </si>
  <si>
    <t>Zapallo</t>
  </si>
  <si>
    <t>VERDURA Y HORTALIZA; VARIEDAD ZAPALLO CRIOLLO - ESTADO NATURAL - PRESENTACION GRANEL.</t>
  </si>
  <si>
    <t>FRUTAS Y VERDURAS</t>
  </si>
  <si>
    <t>Viv. Frescos</t>
  </si>
  <si>
    <t>Jamón Cocido</t>
  </si>
  <si>
    <t>Redona, Riosma, Don Antonino, Buenas Sierras, Sersale, Calchaqui, 214</t>
  </si>
  <si>
    <t>FIAMBRE; TIPO JAMON COCIDO - PRESENTACION AL PESO.</t>
  </si>
  <si>
    <t>Manteca</t>
  </si>
  <si>
    <t>Familiar, S&amp;P , Silvia, El Puente, Danica, Primer Premio, SYS</t>
  </si>
  <si>
    <t>MANTECA; CONSISTENCIA EN PAN - ENVASE HASTA 1 KG.</t>
  </si>
  <si>
    <t>Manteca (PI)</t>
  </si>
  <si>
    <t>MANTECA; PRESENTACION: PORCION INDIVIDUAL; CONSISTENCIA UNTABLE - PESO NO INFERIRO A 20 GR.</t>
  </si>
  <si>
    <t>Panceta</t>
  </si>
  <si>
    <t>214, Redona, La Octava, Gonzalez, Sersale, Chalchaqui</t>
  </si>
  <si>
    <t>FIAMBRE; TIPO PANCETA SALADA.</t>
  </si>
  <si>
    <t>Queso Blanco (PI)</t>
  </si>
  <si>
    <t>El puente, S&amp;P, Familiar, Abedul.</t>
  </si>
  <si>
    <t>QUESO; TIPO BLANCO - PRESENTACION: PORCION INDIVIDUAL; CONTENIDO NO INFERIOR A 20 GR.</t>
  </si>
  <si>
    <t>Queso Blanco Descremado</t>
  </si>
  <si>
    <t>El puente, S&amp;P, Familiar, Audi.</t>
  </si>
  <si>
    <t>QUESO; TIPO BLANCO DESCREMADO; PRESENTACION: AL PESO</t>
  </si>
  <si>
    <t>Queso Cremoso</t>
  </si>
  <si>
    <t>Melincue, Censi, Tonutti, Luz azul, El ribereño, Cotagu, Lucrecia, Audi, Saavedra, El Puente</t>
  </si>
  <si>
    <t>QUESO; TIPO CREMOSO - PRESENTACION AL PESO.</t>
  </si>
  <si>
    <t>Queso Cuartirolo</t>
  </si>
  <si>
    <t>Melincue, Censi, Tonutti, Luz azul, El ribereño, Cotagu, M&amp;K, Lucrecia, Audi, Saavedra, El Puente</t>
  </si>
  <si>
    <t>QUESO; TIPO CUARTIROLO - PRESENTACION: AL PESO.</t>
  </si>
  <si>
    <t>Queso de mesa</t>
  </si>
  <si>
    <t>QUESO; TIPO BARRA - PRESENTACION AL PESO.</t>
  </si>
  <si>
    <t>Queso de rallar</t>
  </si>
  <si>
    <t xml:space="preserve">Don antonio, s&amp;p, Don atilio,Santa Elene, Lacteos Cerutti </t>
  </si>
  <si>
    <t>QUESO; TIPO PARA RALLAR - PRESENTACION AL PESO.</t>
  </si>
  <si>
    <t>Queso Fresco</t>
  </si>
  <si>
    <t>Queso muzzarella</t>
  </si>
  <si>
    <t>QUESO; TIPO MUZZARELLA - PRESENTACION AL PESO.</t>
  </si>
  <si>
    <t>Queso Petit Suisse (PI)</t>
  </si>
  <si>
    <t>QUESO; TIPO: PETIT SUISSE UNTABLE; PRESENTACION: PORCION INDIVIDUAL; PESO NO INFERIOR A 20 GR.</t>
  </si>
  <si>
    <t>Ravioles De Ricota</t>
  </si>
  <si>
    <t xml:space="preserve">Mendia, Sumasa, Alijor, La Litoraleña, Via Vespucci,Don Viola. </t>
  </si>
  <si>
    <t>PASTA FRESCA; VARIEDAD RAVIOL - RELLENO RICOTTA Y QUESO - PRESENTACION PLANCHA POR 48 UNIDADES.</t>
  </si>
  <si>
    <t>Ravioles de Verdura</t>
  </si>
  <si>
    <t>PASTA FRESCA; VARIEDAD RAVIOL - RELLENO VERDURA Y QUESO - PRESENTACION PLANCHA POR 48 UNIDADES.</t>
  </si>
  <si>
    <t>Ricota</t>
  </si>
  <si>
    <t>RICOTA; PRESENTACION: ENVASE HASTA 1 Kg</t>
  </si>
  <si>
    <t>Tapa para empanadas</t>
  </si>
  <si>
    <t>TAPA P/EMPANADA; TIPO P/HORNO - ENVASE HASTA 96 UNIDADES.</t>
  </si>
  <si>
    <t>Tapa para pascualina (PI)</t>
  </si>
  <si>
    <t>TAPA PASCUALINA; TIPO REDONDA - MASA CASERA - PRESENTACION ENVASE CONTENIENDO 2 TAPAS.</t>
  </si>
  <si>
    <t>VIVERES FRESCOS</t>
  </si>
  <si>
    <t>Viv.Secos</t>
  </si>
  <si>
    <t>Aceite (PI)</t>
  </si>
  <si>
    <t xml:space="preserve">Abedul, Marolio, Cocinero </t>
  </si>
  <si>
    <t>ACEITE COMESTIBLE; TIPO: GIRASOL; PRESENTACION: PORCION INDIVIDUAL; CONTENIDO NO INFERIOR A 18 CM3</t>
  </si>
  <si>
    <t>Lt.</t>
  </si>
  <si>
    <t>Aceite girasol (Consumo y PM)</t>
  </si>
  <si>
    <t xml:space="preserve">Cocinero, Alcamar, Clovelly, Cleo, Ideal, Legitimo, Costa del Sol, Marolio </t>
  </si>
  <si>
    <t>ACEITE COMESTIBLE; TIPO: GIRASOL; PRESENTACION: ENVASE HASTA 5000 CM3</t>
  </si>
  <si>
    <t>Aceitunas verdes</t>
  </si>
  <si>
    <t>El Matucho, Morando</t>
  </si>
  <si>
    <t>ACEITUNA; TIPO VERDE - TAMAÑO MINIMO 2 CM X 1.75 CM - PRESENTACION ENVASE HASTA 5 KG. (PESO ESCURRIDO)</t>
  </si>
  <si>
    <t>Aditivo Plus 750 (PM)</t>
  </si>
  <si>
    <t>Calsa, Leudex, Argenith</t>
  </si>
  <si>
    <t>MEJORADOR DE PANIFICACION; ESTADO NATURAL - PRESENTACION HASTA 10 Kg.</t>
  </si>
  <si>
    <t>Ají molido</t>
  </si>
  <si>
    <t>El Matucho, Bedial, Condicort, Valle del Norte, Agromar, Ariel, Mellar, Envasados genéricos.</t>
  </si>
  <si>
    <t>ESPECIAS; TIPO AJO DESHIDRATADO - PRESENTACION: ENVASE HASTA 1 KG.</t>
  </si>
  <si>
    <t>Ajo deshidratado</t>
  </si>
  <si>
    <t>ESPECIAS; TIPO AJI MOLIDO - PRESENTACION PAQUETE HASTA 1 KG.</t>
  </si>
  <si>
    <t>Albahaca Deshidratada</t>
  </si>
  <si>
    <t>ESPECIAS; TIPO ALBAHACA DESHIDRATADA - PRESENTACION: ENVASE HASTA 1 KG.</t>
  </si>
  <si>
    <t>Alfajor de dulce de leche</t>
  </si>
  <si>
    <t>Guaymallen, Nevares, La Nirva, Riquito, Grandote</t>
  </si>
  <si>
    <t>ALFAJOR; RELLENO DULCE DE LECHE - COBERTURA AZUCAR IMPALPABLE - PESO MINIMO 35 GRAMOS X UNIDAD.</t>
  </si>
  <si>
    <t>Anchoas</t>
  </si>
  <si>
    <t>CEUTA ,Mellino, Da Costa, El Matucho</t>
  </si>
  <si>
    <t>CONSERVAS PESCADO Y FRUTOS MAR; ESPECIE ANCHOA - ESTADO EN ACEITE - ENVASE HASTA 1 KG. PESO ESCURRIDO.</t>
  </si>
  <si>
    <t>Antimoho (PM)</t>
  </si>
  <si>
    <t>ANTIMOHO; PRESENTACION POLVO; ENVASE HASTA 5 Kg.</t>
  </si>
  <si>
    <t>Arroz blanco</t>
  </si>
  <si>
    <t>La Moneda, Dos Hermanos, Molinos Ala, Maximo, Preferido.</t>
  </si>
  <si>
    <t>ARROZ ENTERO BLANCO; CALIDAD: 00000; TIPO GRANO: LARGO; PROCESO: FORTIFICADO; PRESENTACION: ENVASE HASTA 5 KG; CRETIFICADO FORESTAL (GFS)</t>
  </si>
  <si>
    <t>Arvejas verdes</t>
  </si>
  <si>
    <t xml:space="preserve">Agromar, Matucho, Alco, Molto, S&amp;P, Okey, M&amp;K, La Colina, Inca, Monte Nevi </t>
  </si>
  <si>
    <t>LEGUMBRES; VARIEDAD ARVEJA - ESTADO: REMOJADO EN CONSERVA - PRESENTACION: LATA - ENVASE HASTA 1 KG (PESO ESCURRIDO)</t>
  </si>
  <si>
    <t>Atún en aceite</t>
  </si>
  <si>
    <t>Marolio, M&amp;K,Okey, Coinco</t>
  </si>
  <si>
    <t>CONSERVAS PESCADO Y FRUTOS MAR; TIPO ATUN - ESTADO AL NATURAL - PESO HASTA 1 KG. (ESCURRIDO)</t>
  </si>
  <si>
    <t>Avena arrollada</t>
  </si>
  <si>
    <t>EGRAN, Quaker, Arcor, Agromar</t>
  </si>
  <si>
    <t>AVENA; TIPO ARROLLADA - ESTADO NATURAL - PRESENTACION ENVASE HASTA 5 KG</t>
  </si>
  <si>
    <t>Azúcar</t>
  </si>
  <si>
    <t>Cabaña Blanca, Domino, Tipena, Voluntario</t>
  </si>
  <si>
    <t>AZUCARES; TIPO "A" COMUN - ESTADO MOLIDA - PESO HASTA 5 Kg.</t>
  </si>
  <si>
    <t>Azucar (PI)</t>
  </si>
  <si>
    <t>Abedul, Domino, Chango,</t>
  </si>
  <si>
    <t>AZUCAR; ENVASE: SOBRE INDIVIDUAL - PESO MINIMO 5 GR.</t>
  </si>
  <si>
    <t>Azúcar (PM)</t>
  </si>
  <si>
    <t>AZUCARES; TIPO "A" COMUN - ESTADO MOLIDA - PESO HASTA 50 Kg.</t>
  </si>
  <si>
    <t>Barra de cereal</t>
  </si>
  <si>
    <t>Georgalos, Cereanola, Lemut, Familia Pichot, 3Arroyos</t>
  </si>
  <si>
    <t>CEREAL; TIPO BARRA - PESO MINIMO 20 GR - SABORES VARIOS.</t>
  </si>
  <si>
    <t>Cafe torrado molido</t>
  </si>
  <si>
    <t>La Virginia, La Morenita, Potosi, La Planta</t>
  </si>
  <si>
    <t>CAFE; ENVASE HASTA 5 KG - ESTADO MOLIDO - PROCESO TOSTADO C/AZUCAR.</t>
  </si>
  <si>
    <t>Caldo de carne deshidratado</t>
  </si>
  <si>
    <t>Maggi, Swift, Bicomere, Percal</t>
  </si>
  <si>
    <t>CALDO; SABOR: CARNE; PRESENTACION: ENVASE HASTA 1 Kg.</t>
  </si>
  <si>
    <t>Caldo de Verdura</t>
  </si>
  <si>
    <t>CALDO; SABOR VERDURA - TIPO DESHIDRATADO - PRESENTACION: ENVASE HASTA 1 Kg.</t>
  </si>
  <si>
    <t>Choclo cremoso</t>
  </si>
  <si>
    <t>Okey, Canale, Arcor,Inca, Agromar, Molto, Marolio, La Colina, Alco</t>
  </si>
  <si>
    <t>VERDURA Y HORTALIZA; VARIEDAD CHOCLO - ESTADO CREMOSO - PRESENTACION ENVASE HASTA 1 KG (PESO ESCURRIDO)</t>
  </si>
  <si>
    <t>Ciruela Desecada</t>
  </si>
  <si>
    <t>EMETH , Mediador, Mellar</t>
  </si>
  <si>
    <t>FRUTA; VARIEDAD: CIRUELA (SIN CAROZO); ESTADO: DESECADA; PRESENTACION: ENVASE HASTA 5 KG.</t>
  </si>
  <si>
    <t>Concentrado de tomate</t>
  </si>
  <si>
    <t>Marolio, Matucho, Sabores del valle, Okey, La Colina</t>
  </si>
  <si>
    <t>VERDURA Y HORTALIZA; VARIEDAD TOMATE PERITA - ESTADO TRITURADO DOBLE CONCENTRADO - PRESENTACION ENVASE HASTA 5 KG.</t>
  </si>
  <si>
    <t>Curcuma</t>
  </si>
  <si>
    <t>ESPECIAS; TIPO CURCUMA - PRESENTACION ENVASE HASTA 1 Kg.</t>
  </si>
  <si>
    <t>Dulce de batata</t>
  </si>
  <si>
    <t>Arco de Oro, Emeth, Cayfar, Dulcor.</t>
  </si>
  <si>
    <t>DULCE; TIPO DE BATATA A LA VAINILLINA - PRESENTACION ENVASE HASTA 5 KG.</t>
  </si>
  <si>
    <t>Dulce de Leche</t>
  </si>
  <si>
    <t>S&amp;P, La Serenisima, Sancor, Ilolay, Verónica</t>
  </si>
  <si>
    <t>DULCE DE LECHE - ENVASE HASTA 1 KG</t>
  </si>
  <si>
    <t>Dulce de leche (PI)</t>
  </si>
  <si>
    <t>Abedul, Yanet, El Pueblo, Familiar</t>
  </si>
  <si>
    <t>DULCE DE LECHE; TIPO COMUN - PORCION INDIVIDUAL - CONTENIDO MINIMO 20 GR.</t>
  </si>
  <si>
    <t>Durazno al Natural</t>
  </si>
  <si>
    <t>DURAZNO; ESTADO: NATURAL; PRESENTACION: EN MITADES; ENVASE HASTA 5 KG (PESO ESCURRIDO)</t>
  </si>
  <si>
    <t>Durazno Descarozado</t>
  </si>
  <si>
    <t>Medoro, Okey, Mellar</t>
  </si>
  <si>
    <t>FRUTA; VARIEDAD: DURAZNO (SIN CAROZO); ESTADO: DESECADO; PRESENTACION: ENVASE HASTA 5 KG.</t>
  </si>
  <si>
    <t>Duraznos en almibar</t>
  </si>
  <si>
    <t>La Colina, Copa de Oro, Okey, S&amp;P, La Joya, Coinco</t>
  </si>
  <si>
    <t>Edulcorante (PI)</t>
  </si>
  <si>
    <t>Abedul, Yanet, Hileret, Dulcre, Conraid</t>
  </si>
  <si>
    <t>EDULCORANTE ARTIFICIAL; PRESENTACION POLVO - ENVASE SOBRE INDIVIDUAL - CONTENIDO 0,8 GRAMOS.</t>
  </si>
  <si>
    <t>Fecula De Maiz</t>
  </si>
  <si>
    <t xml:space="preserve">Maizena, Royal, </t>
  </si>
  <si>
    <t>ALMIDON DE MAIZ; PRESENTACION ENVASE HASTA 5 Kg.</t>
  </si>
  <si>
    <t>Fideos guiseros</t>
  </si>
  <si>
    <t>Sua pasta, Agromar, D’argento, Sol Pampeano, Marolio, Favorita, Luchetti, Okey, Agromar, Doña Luisa, Canale, Matarazo</t>
  </si>
  <si>
    <t>FIDEO SECO; VARIEDAD MOÑO - PRESENTACION ENVASE HASTA 1 KG.</t>
  </si>
  <si>
    <t>Fideos Moños</t>
  </si>
  <si>
    <t>FIDEO SECO; VARIEDAD MOSTACHOL - PRESENTACION ENVASE HASTA 1 KG.</t>
  </si>
  <si>
    <t>Fideos para sopa</t>
  </si>
  <si>
    <t>FIDEO SECO; VARIEDAD MUNICION O SIMILAR - PRESENTACION ENVASE HASTA 1 KG.</t>
  </si>
  <si>
    <t>Fideos tallarines</t>
  </si>
  <si>
    <t>FIDEO SECO; VARIEDAD TALLARINES AMARILLOS - RELLENO SIN - PRESENTACION PAQUETE X 5Kg.</t>
  </si>
  <si>
    <t>Flan en polvo</t>
  </si>
  <si>
    <t>Emeth, Godet, Dicomere, Orloc, Yaoma, Bedial</t>
  </si>
  <si>
    <t>FLAN EN POLVO; TIPO: CASERO; SABOR: VAINILLA ENVASE HASTA 5 KG.</t>
  </si>
  <si>
    <t>Galletitas de agua (PI)</t>
  </si>
  <si>
    <t>Neosol, Mauritas, Traviata, Desayuno.</t>
  </si>
  <si>
    <t>GALLETITA; VARIEDAD SALADA - RELLENO: SIN - PRESENTACION ENVASE NO INFERIOR A 14 GR CONTENIDO 4 GALLETITAS.</t>
  </si>
  <si>
    <t>Gelatina en Polvo</t>
  </si>
  <si>
    <t>GELATINA EN POLVO; SABOR: SIN - ENVASE HASTA 1 KG.</t>
  </si>
  <si>
    <t>Grasa vacuna refinada (PM)</t>
  </si>
  <si>
    <t>Cololo, Esani, Ultra, Uruguay, La Cordobesa, Libertina, Golondrina</t>
  </si>
  <si>
    <t>GRASA COMESTIBLE; TIPO VACUNA - PRESENTACION ENVASE HASTA 1 Kg - ESTADO NORMAL.</t>
  </si>
  <si>
    <t>Harina de maíz</t>
  </si>
  <si>
    <t>Del Campo, Marolio, Barlovento, Lisetta, Agromar</t>
  </si>
  <si>
    <t>HARINA; TIPO: DE MAIZ; PRESENTACION: ENVASE HASTA 1 KG</t>
  </si>
  <si>
    <t>Harina de trigo tipo 000 (PM)</t>
  </si>
  <si>
    <t>Aro, Los 4 tanos, Bajo Hondo, Don Nicola, Barlovento, Argensur, San Martin</t>
  </si>
  <si>
    <t>HARINA; TIPO: DE TRIGO 000; PRESENTACION: ENVASE HASTA 50 KG</t>
  </si>
  <si>
    <t>Harina de trigo tipo 0000</t>
  </si>
  <si>
    <t>HARINA; TIPO: DE TRIGO 0000; PRESENTACION: ENVASE HASTA 1 KG</t>
  </si>
  <si>
    <t>Huevos frescos</t>
  </si>
  <si>
    <t>HUEVOS DE GALLINA; PRESENTACION UNIDAD; PESO NO INFERIOR A 50 GR.</t>
  </si>
  <si>
    <t>Jalea Fantasia En Polvo</t>
  </si>
  <si>
    <t>Emeth, Dicomere, Orloc</t>
  </si>
  <si>
    <t>JALEA FANTASIA; ESTADO EN POLVO - PRESENTACION ENVASE HASTA 5 KG.</t>
  </si>
  <si>
    <t>Jalea Membrillo (PI)</t>
  </si>
  <si>
    <t>Canale, Abedul, Arcor</t>
  </si>
  <si>
    <t>JALEA; TIPO DE MEMBRILLO - PRESENTACION PORCION INDIVIDUAL; CONTENIDO NO INFERIOR A 20 GR.</t>
  </si>
  <si>
    <t>Jugo De Limon (PI)</t>
  </si>
  <si>
    <t>Conraid, Abedul, El Pueblo</t>
  </si>
  <si>
    <t>JUGO; TIPO: LIQUIDO; SABOR: LIMON; PRESENTACION: PORCION INDIVIDUAL; CONTENIDO NO INFERIOR A 8 CM3</t>
  </si>
  <si>
    <t>Leche Descremada</t>
  </si>
  <si>
    <t>Lactear, Lecherisima, Santa Helene, Santa Fe, Abedul</t>
  </si>
  <si>
    <t>LECHE; ESTADO: POLVO; TIPO: DESCREMADA; PROCESO: PASTEURIZADA; AGREGADO: SIN; PRESENTACION: ENVASE HASTA 5 KG.</t>
  </si>
  <si>
    <t>Leche Descremada (PI)</t>
  </si>
  <si>
    <t>LECHE; ESTADO POLVO - TIPO DESCREMADA - PROCESO PASTEURIZADA - ADITIVO SIN - AGREGADO SIN - ÿRESENTACION: PORCION INDIVIDUAL; CONTENIDO NO INFERIOR A 5 GR.</t>
  </si>
  <si>
    <t>Leche entera en polvo</t>
  </si>
  <si>
    <t>LECHE; ESTADO POLVO - TIPO DESCREMADA - ADITIVO VITAMINAS A Y D - ENVASE HASTA 1 KG.</t>
  </si>
  <si>
    <t>Leche entera en polvo (PI)</t>
  </si>
  <si>
    <t>LECHE; ESTADO POLVO - TIPO ENTERA - PROCESO PASTEURIZADA - ADITIVO SIN - AGREGADO SIN  - RESENTACION: PORCION INDIVIDUAL; CONTENIDO NO INFERIOR A 5 GR.</t>
  </si>
  <si>
    <t>Lentejas secas</t>
  </si>
  <si>
    <t>Agromar, Punta Chica, Lisetta, Ciudad del lago</t>
  </si>
  <si>
    <t>LEGUMBRE; VARIEDAD LENTEJA - ESTADO SECO - ENVASE HASTA 1 Kg.</t>
  </si>
  <si>
    <t>Levadura de cerveza (PM)</t>
  </si>
  <si>
    <t>Leudex, Argenit, Golondrina, Calsa</t>
  </si>
  <si>
    <t>LEVADURA; TIPO DE CERVEZA - PRESENTACION PAQUETE - PESO HASTA 1 Kg.</t>
  </si>
  <si>
    <t>Mayonesa</t>
  </si>
  <si>
    <t>Benidorm, BQB, Famacoa, Danica, Yovinesa</t>
  </si>
  <si>
    <t>ADEREZOS; TIPO: MAYONESA; PRESENTACION: ENVASE HASTA 5 KG.</t>
  </si>
  <si>
    <t>Mayonesa (PI)</t>
  </si>
  <si>
    <t>Abedul, Yanet, El Pueblo, Familiar, Benidorm</t>
  </si>
  <si>
    <t>ADEREZOS; TIPO: MAYONESA; PRESENTACION: PRESENTACION: PORCION INDIVIDUAL; CONTENIDO NO MENOR A 8 CM3.</t>
  </si>
  <si>
    <t>Mermelada (PI)</t>
  </si>
  <si>
    <t>El Pueblo, Abedul, Yanet</t>
  </si>
  <si>
    <t>MERMELADA; TIPO NATURAL - PRESENTACION PORCION INDIVIDUAL - ENVASE NO INFERIOR A 16 GR.</t>
  </si>
  <si>
    <t>Mostaza</t>
  </si>
  <si>
    <t>Benidorm, BQB, Famacoa, Danica</t>
  </si>
  <si>
    <t>ADEREZOS; TIPO: MOSTAZA; ENVASE HASTA 1 KG.</t>
  </si>
  <si>
    <t>Nuez moscada</t>
  </si>
  <si>
    <t>ESPECIAS; TIPO NUEZ MOSCADA - PRESENTACION: EN POLVO - ENVASE HASTA 1 Kg.</t>
  </si>
  <si>
    <t>Orégano</t>
  </si>
  <si>
    <t>ESPECIAS; TIPO OREGANO - ENVASE HASTA 1 Kg.</t>
  </si>
  <si>
    <t>Pan rallado</t>
  </si>
  <si>
    <t>PAN; TIPO RALLADO - PRESENTACION: ENVASE HASTA 5 KG.</t>
  </si>
  <si>
    <t>Peras en almibar</t>
  </si>
  <si>
    <t xml:space="preserve">La Colina, Copa de Oro, Alco </t>
  </si>
  <si>
    <t>FRUTA; VARIEDAD: PERA; ESTADO: NATURAL; PRESENTACION: ENVASE HASTA 5 KG.(PESO ESCURRIDO).</t>
  </si>
  <si>
    <t>Perejil deshidratado</t>
  </si>
  <si>
    <t>ESPECIAS; TIPO PEREJIL DESHIDRATADO - PRESENTACION ENVASE HASTA 1 KG.</t>
  </si>
  <si>
    <t>Pimenton</t>
  </si>
  <si>
    <t>ESPECIAS; TIPO PIMENTON - PRESENTACION ENVASE HASTA 1 Kg.</t>
  </si>
  <si>
    <t>Pimienta</t>
  </si>
  <si>
    <t>ESPECIAS; TIPO PIMIENTA - PRESENTACION POLVO - ENVASE HASTA 1 KG.</t>
  </si>
  <si>
    <t>Pionono</t>
  </si>
  <si>
    <t>Aro, Valido, genéricos sin marca</t>
  </si>
  <si>
    <t>TORTA; TIPO PIONONO - PESO NO INFERIOR A 180 gr.</t>
  </si>
  <si>
    <t>Queso Rallado (PI)</t>
  </si>
  <si>
    <t>QUESO; TIPO RALLADO - PRESENTACION: PORCION INDIVIDUAL; CONTENIDO NO MENOR A 8 GR.</t>
  </si>
  <si>
    <t>Sal fina</t>
  </si>
  <si>
    <t>Conray, Aro, Tresal, Colosal, Marolio</t>
  </si>
  <si>
    <t>SAL; CONSISTENCIA FINA - ENVASE PAQUETE HASTA 1 KG.</t>
  </si>
  <si>
    <t>Sal fina (PI)</t>
  </si>
  <si>
    <t>SAL; CONSISTENCIA FINA - ENVASE SOBRES INDIVIDUALES - PESO NO MENOR A 2 GR.</t>
  </si>
  <si>
    <t>Sal gruesa</t>
  </si>
  <si>
    <t>SAL; CONSISTENCIA GRUESA - ENVASE HASTA 5 KG.</t>
  </si>
  <si>
    <t>Sal gruesa (PM)</t>
  </si>
  <si>
    <t>SAL; CONSISTENCIA GRUESA - ENVASE HASTA 10 Kg.</t>
  </si>
  <si>
    <t>Semola</t>
  </si>
  <si>
    <t xml:space="preserve">Agromar, VITTINA </t>
  </si>
  <si>
    <t>SEMOLA; TIPO NATURAL - PRESENTACION ENVASE HASTA 1 Kg.</t>
  </si>
  <si>
    <t>Tapa De Canelones</t>
  </si>
  <si>
    <t>PASTA FRESCA; VARIEDAD TAPA PARA CANELON - PRESENTACION ENVASE HASTA 48 UNIDADES.</t>
  </si>
  <si>
    <t>Te En Saquitos</t>
  </si>
  <si>
    <t>La Virginia, Union, M&amp;K, Taraguí, Crysr, Jumala, Villa del Rey</t>
  </si>
  <si>
    <t>TE; PRESENTACION EN SAQUITOS - PESO DE CADA SAQUITO NO INFERIOR A 2G</t>
  </si>
  <si>
    <t>Tomate triturado</t>
  </si>
  <si>
    <t>El Matucho, Perlas de nieve, Agromar, Cayfar, Oreste, Bacalar</t>
  </si>
  <si>
    <t>VERDURA Y HORTALIZA; VARIEDAD TOMATE - ESTADO TRITURADO - PRESENTACION ENVASE HASTA 8 KG.(PESO ESCURRIDO)</t>
  </si>
  <si>
    <t>Tomate triturado (PM)</t>
  </si>
  <si>
    <t>Turron de mani</t>
  </si>
  <si>
    <t xml:space="preserve">Parmesano, Fulbito, Minsky. </t>
  </si>
  <si>
    <t>TURRON; VARIEDAD MANI - TIPO BLANDO - PRESENTACION TABLETA NO MENOR A 25 GR.</t>
  </si>
  <si>
    <t>Vainilla</t>
  </si>
  <si>
    <t xml:space="preserve">Pozzo, Mauri, </t>
  </si>
  <si>
    <t>GALLETITA; VARIEDAD DULCE - TIPO BIZCOCHO - SABOR VAINILLA - PESO NO INFERIOR A 20 GR POR UNIDAD - PRESENTACION ENVASE HASTA 96 UNIDADES.</t>
  </si>
  <si>
    <t>Vinagre</t>
  </si>
  <si>
    <t>Marolio, Cocinero, El Matucho, Caminito, Gustoso, Menoyo.</t>
  </si>
  <si>
    <t>VINAGRE; TIPO VINO - ENVASE HASTA 1.000 CM3.</t>
  </si>
  <si>
    <t>Yerba mate</t>
  </si>
  <si>
    <t>Iguazu, Sello rojo, Pajaro Azul, Yeruti, La Posadeña, La Misionera.</t>
  </si>
  <si>
    <t>YERBA; PALO CON - ENVASE HASTA 2 KG.</t>
  </si>
  <si>
    <t>Viv.Secos (Agua)</t>
  </si>
  <si>
    <t>Agua mineral sin gas</t>
  </si>
  <si>
    <t>Sierra de los Padres, Manaos.</t>
  </si>
  <si>
    <t>AGUA MINERAL; TIPO SIN GASIFICAR - ENVASE BOTELLON - CAPACIDAD HASTA 5 LTS.</t>
  </si>
  <si>
    <t>Viv.Secos (Panificados)</t>
  </si>
  <si>
    <t>Pan</t>
  </si>
  <si>
    <t>PAN; TIPO: FRANCES; PRESENTACION: UNIDAD PESO MINIMO 50 GRAMOS POR UNIDAD.</t>
  </si>
  <si>
    <t>Pizza (PI)</t>
  </si>
  <si>
    <t>PREPIZZA; GUSTO TOMATE - TAMAÑO GRANDE. PESO NO INFERIOR A 240 GRAMOS.</t>
  </si>
  <si>
    <t>139(3</t>
  </si>
  <si>
    <t>VIVERES SECOS</t>
  </si>
  <si>
    <t>TOTAL</t>
  </si>
  <si>
    <t>Oferta</t>
  </si>
  <si>
    <t>P.Total</t>
  </si>
  <si>
    <r>
      <rPr>
        <b/>
        <u/>
        <sz val="11"/>
        <color theme="1"/>
        <rFont val="Calibri"/>
        <family val="2"/>
        <scheme val="minor"/>
      </rPr>
      <t>ACLARACION:</t>
    </r>
    <r>
      <rPr>
        <sz val="11"/>
        <color theme="1"/>
        <rFont val="Calibri"/>
        <family val="2"/>
        <scheme val="minor"/>
      </rPr>
      <t xml:space="preserve"> SE ACEPTARÁ UN MARGEN DE TOLERANCIA DE HASTA UN 20% EN CUANTO A LA FORMA DE PRESENTACION DEL PRODUCTO COTIZADO.</t>
    </r>
  </si>
  <si>
    <t>SON PESOS (EN LETRAS) IVA INCLUIDO</t>
  </si>
  <si>
    <t>G.G.</t>
  </si>
  <si>
    <t>P.U.</t>
  </si>
  <si>
    <t>P.U.T.</t>
  </si>
  <si>
    <t>Marca / Calidad / Establecimiento de Origen</t>
  </si>
  <si>
    <t>OFERENTE: COMPLETAR</t>
  </si>
  <si>
    <t>Calidad/Marca Cotizada</t>
  </si>
  <si>
    <t>Forma de presentación cotizada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</si>
</sst>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&quot;$&quot;#,##0.00;\-&quot;$&quot;#,##0.00"/>
    <numFmt numFmtId="164" formatCode="_ &quot;$&quot;\ * #,##0.00_ ;_ &quot;$&quot;\ * \-#,##0.00_ ;_ &quot;$&quot;\ * &quot;-&quot;??_ ;_ @_ "/>
    <numFmt numFmtId="165" formatCode="0.000"/>
  </numFmts>
  <fonts count="2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9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rgb="FF9C650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rgb="FFFFFF00"/>
      <name val="Calibri"/>
      <family val="2"/>
      <scheme val="minor"/>
    </font>
    <font>
      <sz val="12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00000"/>
        <bgColor theme="6" tint="0.79995117038483843"/>
      </patternFill>
    </fill>
    <fill>
      <patternFill patternType="solid">
        <fgColor rgb="FFC0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39997558519241921"/>
        <bgColor theme="6" tint="0.79995117038483843"/>
      </patternFill>
    </fill>
    <fill>
      <patternFill patternType="solid">
        <fgColor theme="4" tint="0.59999389629810485"/>
        <bgColor theme="6" tint="0.7999511703848384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theme="6" tint="0.79995117038483843"/>
      </patternFill>
    </fill>
    <fill>
      <patternFill patternType="solid">
        <fgColor theme="7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theme="6" tint="0.39994506668294322"/>
      </bottom>
      <diagonal/>
    </border>
    <border>
      <left style="medium">
        <color indexed="64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theme="6" tint="0.3999450666829432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0" fontId="14" fillId="0" borderId="0"/>
    <xf numFmtId="0" fontId="13" fillId="0" borderId="0"/>
    <xf numFmtId="0" fontId="14" fillId="0" borderId="0"/>
    <xf numFmtId="0" fontId="15" fillId="5" borderId="0" applyNumberFormat="0" applyBorder="0" applyAlignment="0" applyProtection="0"/>
    <xf numFmtId="9" fontId="18" fillId="0" borderId="0" applyFont="0" applyFill="0" applyBorder="0" applyAlignment="0" applyProtection="0"/>
  </cellStyleXfs>
  <cellXfs count="154">
    <xf numFmtId="0" fontId="0" fillId="0" borderId="0" xfId="0"/>
    <xf numFmtId="0" fontId="2" fillId="0" borderId="0" xfId="0" applyFont="1"/>
    <xf numFmtId="0" fontId="3" fillId="0" borderId="0" xfId="0" applyFont="1"/>
    <xf numFmtId="49" fontId="6" fillId="0" borderId="2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0" borderId="4" xfId="4" applyNumberFormat="1" applyFont="1" applyFill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3" xfId="0" applyFont="1" applyFill="1" applyBorder="1" applyAlignment="1" applyProtection="1">
      <alignment horizontal="center" vertical="center"/>
      <protection locked="0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 shrinkToFit="1"/>
    </xf>
    <xf numFmtId="0" fontId="6" fillId="0" borderId="5" xfId="0" applyFont="1" applyFill="1" applyBorder="1" applyAlignment="1" applyProtection="1">
      <alignment horizontal="center" vertical="center"/>
      <protection locked="0"/>
    </xf>
    <xf numFmtId="49" fontId="6" fillId="0" borderId="4" xfId="4" applyNumberFormat="1" applyFont="1" applyFill="1" applyBorder="1" applyAlignment="1">
      <alignment horizontal="center" vertical="center" wrapText="1" shrinkToFit="1"/>
    </xf>
    <xf numFmtId="49" fontId="6" fillId="0" borderId="4" xfId="0" applyNumberFormat="1" applyFont="1" applyBorder="1" applyAlignment="1">
      <alignment horizontal="center" vertical="center" wrapText="1" shrinkToFit="1"/>
    </xf>
    <xf numFmtId="49" fontId="6" fillId="3" borderId="6" xfId="0" applyNumberFormat="1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/>
    </xf>
    <xf numFmtId="49" fontId="6" fillId="3" borderId="8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 wrapText="1" shrinkToFit="1"/>
    </xf>
    <xf numFmtId="0" fontId="6" fillId="0" borderId="13" xfId="0" applyFont="1" applyFill="1" applyBorder="1" applyAlignment="1" applyProtection="1">
      <alignment horizontal="center" vertical="center"/>
      <protection locked="0"/>
    </xf>
    <xf numFmtId="0" fontId="6" fillId="0" borderId="2" xfId="0" applyFont="1" applyFill="1" applyBorder="1" applyAlignment="1" applyProtection="1">
      <alignment horizontal="center" vertical="center"/>
      <protection locked="0"/>
    </xf>
    <xf numFmtId="0" fontId="6" fillId="0" borderId="4" xfId="0" applyFont="1" applyFill="1" applyBorder="1" applyAlignment="1" applyProtection="1">
      <alignment horizontal="center" vertical="center"/>
      <protection locked="0"/>
    </xf>
    <xf numFmtId="0" fontId="6" fillId="0" borderId="6" xfId="0" applyFont="1" applyFill="1" applyBorder="1" applyAlignment="1" applyProtection="1">
      <alignment horizontal="center" vertical="center"/>
      <protection locked="0"/>
    </xf>
    <xf numFmtId="49" fontId="6" fillId="0" borderId="20" xfId="0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/>
    </xf>
    <xf numFmtId="165" fontId="2" fillId="3" borderId="24" xfId="0" applyNumberFormat="1" applyFont="1" applyFill="1" applyBorder="1" applyAlignment="1">
      <alignment horizontal="center" vertical="center"/>
    </xf>
    <xf numFmtId="49" fontId="6" fillId="3" borderId="24" xfId="0" applyNumberFormat="1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 wrapText="1"/>
    </xf>
    <xf numFmtId="4" fontId="12" fillId="4" borderId="25" xfId="0" applyNumberFormat="1" applyFont="1" applyFill="1" applyBorder="1" applyAlignment="1">
      <alignment horizontal="center" vertical="center"/>
    </xf>
    <xf numFmtId="0" fontId="7" fillId="4" borderId="25" xfId="0" applyFont="1" applyFill="1" applyBorder="1" applyAlignment="1">
      <alignment horizontal="center" vertical="center"/>
    </xf>
    <xf numFmtId="49" fontId="6" fillId="0" borderId="20" xfId="0" applyNumberFormat="1" applyFont="1" applyFill="1" applyBorder="1" applyAlignment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49" fontId="6" fillId="3" borderId="24" xfId="0" applyNumberFormat="1" applyFont="1" applyFill="1" applyBorder="1" applyAlignment="1">
      <alignment horizontal="center" vertical="center" wrapText="1"/>
    </xf>
    <xf numFmtId="0" fontId="6" fillId="3" borderId="29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center" vertical="center"/>
    </xf>
    <xf numFmtId="0" fontId="6" fillId="0" borderId="20" xfId="0" applyFont="1" applyFill="1" applyBorder="1" applyAlignment="1" applyProtection="1">
      <alignment horizontal="center" vertical="center"/>
      <protection locked="0"/>
    </xf>
    <xf numFmtId="0" fontId="6" fillId="4" borderId="22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40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0" fontId="6" fillId="6" borderId="35" xfId="0" applyFont="1" applyFill="1" applyBorder="1" applyAlignment="1">
      <alignment horizontal="center" vertical="center" wrapText="1"/>
    </xf>
    <xf numFmtId="0" fontId="6" fillId="7" borderId="36" xfId="0" applyFont="1" applyFill="1" applyBorder="1" applyAlignment="1">
      <alignment horizontal="center" vertical="center" wrapText="1"/>
    </xf>
    <xf numFmtId="0" fontId="6" fillId="6" borderId="36" xfId="0" applyFont="1" applyFill="1" applyBorder="1" applyAlignment="1">
      <alignment horizontal="center" vertical="center" wrapText="1"/>
    </xf>
    <xf numFmtId="0" fontId="6" fillId="8" borderId="35" xfId="0" applyFont="1" applyFill="1" applyBorder="1" applyAlignment="1">
      <alignment horizontal="center" vertical="center" wrapText="1"/>
    </xf>
    <xf numFmtId="0" fontId="6" fillId="9" borderId="37" xfId="0" applyFont="1" applyFill="1" applyBorder="1" applyAlignment="1">
      <alignment horizontal="center" vertical="center" wrapText="1"/>
    </xf>
    <xf numFmtId="0" fontId="6" fillId="10" borderId="36" xfId="0" applyFont="1" applyFill="1" applyBorder="1" applyAlignment="1">
      <alignment horizontal="center" vertical="center" wrapText="1"/>
    </xf>
    <xf numFmtId="0" fontId="6" fillId="9" borderId="36" xfId="0" applyFont="1" applyFill="1" applyBorder="1" applyAlignment="1">
      <alignment horizontal="center" vertical="center" wrapText="1"/>
    </xf>
    <xf numFmtId="0" fontId="6" fillId="11" borderId="35" xfId="0" applyFont="1" applyFill="1" applyBorder="1" applyAlignment="1">
      <alignment horizontal="center" vertical="center" wrapText="1"/>
    </xf>
    <xf numFmtId="0" fontId="6" fillId="12" borderId="36" xfId="0" applyFont="1" applyFill="1" applyBorder="1" applyAlignment="1">
      <alignment horizontal="center" vertical="center" wrapText="1"/>
    </xf>
    <xf numFmtId="0" fontId="6" fillId="11" borderId="36" xfId="0" applyFont="1" applyFill="1" applyBorder="1" applyAlignment="1">
      <alignment horizontal="center" vertical="center" wrapText="1"/>
    </xf>
    <xf numFmtId="0" fontId="6" fillId="13" borderId="35" xfId="0" applyFont="1" applyFill="1" applyBorder="1" applyAlignment="1">
      <alignment horizontal="center" vertical="center" wrapText="1"/>
    </xf>
    <xf numFmtId="0" fontId="6" fillId="8" borderId="36" xfId="0" applyFont="1" applyFill="1" applyBorder="1" applyAlignment="1">
      <alignment horizontal="center" vertical="center" wrapText="1"/>
    </xf>
    <xf numFmtId="0" fontId="6" fillId="13" borderId="36" xfId="0" applyFont="1" applyFill="1" applyBorder="1" applyAlignment="1">
      <alignment horizontal="center" vertical="center" wrapText="1"/>
    </xf>
    <xf numFmtId="0" fontId="6" fillId="8" borderId="39" xfId="0" applyFont="1" applyFill="1" applyBorder="1" applyAlignment="1">
      <alignment horizontal="center" vertical="center" wrapText="1"/>
    </xf>
    <xf numFmtId="0" fontId="6" fillId="13" borderId="33" xfId="0" applyFont="1" applyFill="1" applyBorder="1" applyAlignment="1">
      <alignment horizontal="center" vertical="center" wrapText="1"/>
    </xf>
    <xf numFmtId="0" fontId="6" fillId="14" borderId="35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/>
    </xf>
    <xf numFmtId="7" fontId="6" fillId="3" borderId="28" xfId="0" applyNumberFormat="1" applyFont="1" applyFill="1" applyBorder="1" applyAlignment="1">
      <alignment horizontal="center" vertical="center"/>
    </xf>
    <xf numFmtId="0" fontId="6" fillId="4" borderId="2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49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 shrinkToFit="1"/>
    </xf>
    <xf numFmtId="0" fontId="6" fillId="0" borderId="7" xfId="0" applyFont="1" applyFill="1" applyBorder="1" applyAlignment="1" applyProtection="1">
      <alignment horizontal="center" vertical="center"/>
      <protection locked="0"/>
    </xf>
    <xf numFmtId="0" fontId="6" fillId="0" borderId="8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>
      <alignment horizontal="center" vertical="center"/>
    </xf>
    <xf numFmtId="0" fontId="5" fillId="2" borderId="44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 shrinkToFit="1"/>
    </xf>
    <xf numFmtId="49" fontId="6" fillId="0" borderId="17" xfId="0" applyNumberFormat="1" applyFont="1" applyFill="1" applyBorder="1" applyAlignment="1">
      <alignment horizontal="center" vertical="center" wrapText="1" shrinkToFit="1"/>
    </xf>
    <xf numFmtId="49" fontId="6" fillId="0" borderId="17" xfId="4" applyNumberFormat="1" applyFont="1" applyFill="1" applyBorder="1" applyAlignment="1">
      <alignment horizontal="center" vertical="center" wrapText="1" shrinkToFit="1"/>
    </xf>
    <xf numFmtId="49" fontId="6" fillId="0" borderId="17" xfId="0" applyNumberFormat="1" applyFont="1" applyBorder="1" applyAlignment="1">
      <alignment horizontal="center" vertical="center" wrapText="1" shrinkToFit="1"/>
    </xf>
    <xf numFmtId="49" fontId="10" fillId="3" borderId="18" xfId="0" applyNumberFormat="1" applyFont="1" applyFill="1" applyBorder="1" applyAlignment="1">
      <alignment horizontal="center" vertical="center" wrapText="1"/>
    </xf>
    <xf numFmtId="49" fontId="10" fillId="3" borderId="19" xfId="0" applyNumberFormat="1" applyFont="1" applyFill="1" applyBorder="1" applyAlignment="1">
      <alignment horizontal="center" vertical="center" wrapText="1"/>
    </xf>
    <xf numFmtId="49" fontId="6" fillId="0" borderId="18" xfId="0" applyNumberFormat="1" applyFont="1" applyFill="1" applyBorder="1" applyAlignment="1">
      <alignment horizontal="center" vertical="center" wrapText="1" shrinkToFit="1"/>
    </xf>
    <xf numFmtId="49" fontId="10" fillId="3" borderId="32" xfId="0" applyNumberFormat="1" applyFont="1" applyFill="1" applyBorder="1" applyAlignment="1">
      <alignment horizontal="center" vertical="center" wrapText="1"/>
    </xf>
    <xf numFmtId="49" fontId="6" fillId="0" borderId="30" xfId="0" applyNumberFormat="1" applyFont="1" applyFill="1" applyBorder="1" applyAlignment="1">
      <alignment horizontal="center" vertical="center" wrapText="1" shrinkToFit="1"/>
    </xf>
    <xf numFmtId="49" fontId="6" fillId="0" borderId="19" xfId="0" applyNumberFormat="1" applyFont="1" applyFill="1" applyBorder="1" applyAlignment="1">
      <alignment horizontal="center" vertical="center" wrapText="1" shrinkToFit="1"/>
    </xf>
    <xf numFmtId="0" fontId="7" fillId="4" borderId="41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9" fontId="6" fillId="0" borderId="10" xfId="5" applyFont="1" applyFill="1" applyBorder="1" applyAlignment="1" applyProtection="1">
      <alignment horizontal="center" vertical="center"/>
      <protection locked="0"/>
    </xf>
    <xf numFmtId="0" fontId="19" fillId="3" borderId="29" xfId="0" applyFont="1" applyFill="1" applyBorder="1" applyAlignment="1">
      <alignment horizontal="center" vertical="center"/>
    </xf>
    <xf numFmtId="9" fontId="6" fillId="0" borderId="12" xfId="5" applyFont="1" applyFill="1" applyBorder="1" applyAlignment="1" applyProtection="1">
      <alignment horizontal="center" vertical="center"/>
      <protection locked="0"/>
    </xf>
    <xf numFmtId="9" fontId="6" fillId="3" borderId="9" xfId="5" applyFont="1" applyFill="1" applyBorder="1" applyAlignment="1">
      <alignment horizontal="center" vertical="center"/>
    </xf>
    <xf numFmtId="9" fontId="6" fillId="3" borderId="14" xfId="5" applyFont="1" applyFill="1" applyBorder="1" applyAlignment="1">
      <alignment horizontal="center" vertical="center"/>
    </xf>
    <xf numFmtId="9" fontId="6" fillId="0" borderId="9" xfId="5" applyFont="1" applyFill="1" applyBorder="1" applyAlignment="1" applyProtection="1">
      <alignment horizontal="center" vertical="center"/>
      <protection locked="0"/>
    </xf>
    <xf numFmtId="9" fontId="6" fillId="3" borderId="28" xfId="5" applyFont="1" applyFill="1" applyBorder="1" applyAlignment="1">
      <alignment horizontal="center" vertical="center"/>
    </xf>
    <xf numFmtId="9" fontId="6" fillId="0" borderId="26" xfId="5" applyFont="1" applyFill="1" applyBorder="1" applyAlignment="1" applyProtection="1">
      <alignment horizontal="center" vertical="center"/>
      <protection locked="0"/>
    </xf>
    <xf numFmtId="9" fontId="6" fillId="0" borderId="14" xfId="5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4" fontId="5" fillId="2" borderId="16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 applyProtection="1">
      <alignment horizontal="center" vertical="center"/>
      <protection locked="0"/>
    </xf>
    <xf numFmtId="164" fontId="6" fillId="0" borderId="4" xfId="0" applyNumberFormat="1" applyFont="1" applyFill="1" applyBorder="1" applyAlignment="1" applyProtection="1">
      <alignment horizontal="center" vertical="center"/>
      <protection locked="0"/>
    </xf>
    <xf numFmtId="164" fontId="6" fillId="3" borderId="6" xfId="0" applyNumberFormat="1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/>
    </xf>
    <xf numFmtId="164" fontId="6" fillId="0" borderId="6" xfId="0" applyNumberFormat="1" applyFont="1" applyFill="1" applyBorder="1" applyAlignment="1" applyProtection="1">
      <alignment horizontal="center" vertical="center"/>
      <protection locked="0"/>
    </xf>
    <xf numFmtId="164" fontId="6" fillId="3" borderId="24" xfId="0" applyNumberFormat="1" applyFont="1" applyFill="1" applyBorder="1" applyAlignment="1">
      <alignment horizontal="center" vertical="center"/>
    </xf>
    <xf numFmtId="164" fontId="6" fillId="0" borderId="20" xfId="0" applyNumberFormat="1" applyFont="1" applyFill="1" applyBorder="1" applyAlignment="1" applyProtection="1">
      <alignment horizontal="center" vertical="center"/>
      <protection locked="0"/>
    </xf>
    <xf numFmtId="164" fontId="6" fillId="4" borderId="22" xfId="0" applyNumberFormat="1" applyFont="1" applyFill="1" applyBorder="1" applyAlignment="1">
      <alignment horizontal="center" vertical="center"/>
    </xf>
    <xf numFmtId="164" fontId="6" fillId="0" borderId="10" xfId="0" applyNumberFormat="1" applyFont="1" applyFill="1" applyBorder="1" applyAlignment="1" applyProtection="1">
      <alignment horizontal="center" vertical="center"/>
      <protection locked="0"/>
    </xf>
    <xf numFmtId="164" fontId="6" fillId="3" borderId="20" xfId="0" applyNumberFormat="1" applyFont="1" applyFill="1" applyBorder="1" applyAlignment="1">
      <alignment horizontal="center" vertical="center"/>
    </xf>
    <xf numFmtId="164" fontId="6" fillId="0" borderId="9" xfId="0" applyNumberFormat="1" applyFont="1" applyFill="1" applyBorder="1" applyAlignment="1" applyProtection="1">
      <alignment horizontal="center" vertical="center"/>
      <protection locked="0"/>
    </xf>
    <xf numFmtId="164" fontId="6" fillId="3" borderId="14" xfId="0" applyNumberFormat="1" applyFont="1" applyFill="1" applyBorder="1" applyAlignment="1">
      <alignment horizontal="center" vertical="center"/>
    </xf>
    <xf numFmtId="164" fontId="6" fillId="0" borderId="22" xfId="0" applyNumberFormat="1" applyFont="1" applyFill="1" applyBorder="1" applyAlignment="1" applyProtection="1">
      <alignment horizontal="center" vertical="center"/>
      <protection locked="0"/>
    </xf>
    <xf numFmtId="164" fontId="6" fillId="3" borderId="28" xfId="0" applyNumberFormat="1" applyFont="1" applyFill="1" applyBorder="1" applyAlignment="1">
      <alignment horizontal="center" vertical="center"/>
    </xf>
    <xf numFmtId="164" fontId="6" fillId="4" borderId="27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164" fontId="6" fillId="0" borderId="17" xfId="0" applyNumberFormat="1" applyFont="1" applyFill="1" applyBorder="1" applyAlignment="1">
      <alignment horizontal="center" vertical="center"/>
    </xf>
    <xf numFmtId="164" fontId="11" fillId="3" borderId="18" xfId="0" applyNumberFormat="1" applyFont="1" applyFill="1" applyBorder="1" applyAlignment="1">
      <alignment horizontal="center" vertical="center"/>
    </xf>
    <xf numFmtId="164" fontId="11" fillId="3" borderId="19" xfId="0" applyNumberFormat="1" applyFont="1" applyFill="1" applyBorder="1" applyAlignment="1">
      <alignment horizontal="center" vertical="center"/>
    </xf>
    <xf numFmtId="164" fontId="6" fillId="0" borderId="18" xfId="0" applyNumberFormat="1" applyFont="1" applyFill="1" applyBorder="1" applyAlignment="1">
      <alignment horizontal="center" vertical="center"/>
    </xf>
    <xf numFmtId="164" fontId="11" fillId="3" borderId="32" xfId="0" applyNumberFormat="1" applyFont="1" applyFill="1" applyBorder="1" applyAlignment="1">
      <alignment horizontal="center" vertical="center"/>
    </xf>
    <xf numFmtId="164" fontId="6" fillId="0" borderId="30" xfId="0" applyNumberFormat="1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164" fontId="11" fillId="4" borderId="31" xfId="0" applyNumberFormat="1" applyFont="1" applyFill="1" applyBorder="1" applyAlignment="1">
      <alignment horizontal="center" vertical="center"/>
    </xf>
    <xf numFmtId="0" fontId="6" fillId="0" borderId="35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/>
    </xf>
    <xf numFmtId="0" fontId="19" fillId="3" borderId="37" xfId="0" applyFont="1" applyFill="1" applyBorder="1" applyAlignment="1">
      <alignment horizontal="center" vertical="center"/>
    </xf>
    <xf numFmtId="0" fontId="19" fillId="3" borderId="38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9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4" fontId="2" fillId="0" borderId="46" xfId="0" applyNumberFormat="1" applyFont="1" applyFill="1" applyBorder="1" applyAlignment="1">
      <alignment horizontal="center" vertical="center" wrapText="1"/>
    </xf>
    <xf numFmtId="165" fontId="2" fillId="0" borderId="47" xfId="0" applyNumberFormat="1" applyFont="1" applyFill="1" applyBorder="1" applyAlignment="1">
      <alignment horizontal="center" vertical="center" wrapText="1"/>
    </xf>
    <xf numFmtId="4" fontId="2" fillId="0" borderId="47" xfId="0" applyNumberFormat="1" applyFont="1" applyFill="1" applyBorder="1" applyAlignment="1">
      <alignment horizontal="center" vertical="center" wrapText="1"/>
    </xf>
    <xf numFmtId="165" fontId="2" fillId="3" borderId="48" xfId="0" applyNumberFormat="1" applyFont="1" applyFill="1" applyBorder="1" applyAlignment="1">
      <alignment horizontal="center" vertical="center" wrapText="1"/>
    </xf>
    <xf numFmtId="165" fontId="2" fillId="3" borderId="49" xfId="0" applyNumberFormat="1" applyFont="1" applyFill="1" applyBorder="1" applyAlignment="1">
      <alignment horizontal="center" vertical="center" wrapText="1"/>
    </xf>
    <xf numFmtId="4" fontId="2" fillId="0" borderId="48" xfId="0" applyNumberFormat="1" applyFont="1" applyFill="1" applyBorder="1" applyAlignment="1">
      <alignment horizontal="center" vertical="center" wrapText="1"/>
    </xf>
    <xf numFmtId="165" fontId="2" fillId="3" borderId="50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4" xfId="0" applyNumberFormat="1" applyFont="1" applyFill="1" applyBorder="1" applyAlignment="1">
      <alignment horizontal="center" vertical="center" wrapText="1"/>
    </xf>
    <xf numFmtId="4" fontId="2" fillId="0" borderId="20" xfId="0" applyNumberFormat="1" applyFont="1" applyFill="1" applyBorder="1" applyAlignment="1">
      <alignment horizontal="center" vertical="center" wrapText="1"/>
    </xf>
    <xf numFmtId="4" fontId="2" fillId="0" borderId="4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0" fontId="0" fillId="0" borderId="0" xfId="0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7" fillId="3" borderId="0" xfId="0" applyFont="1" applyFill="1" applyAlignment="1"/>
    <xf numFmtId="0" fontId="20" fillId="0" borderId="0" xfId="0" applyFont="1"/>
  </cellXfs>
  <cellStyles count="6">
    <cellStyle name="Neutral" xfId="4" builtinId="28"/>
    <cellStyle name="Normal" xfId="0" builtinId="0"/>
    <cellStyle name="Normal 2" xfId="2"/>
    <cellStyle name="Normal 2 2" xfId="1"/>
    <cellStyle name="Normal 3" xfId="3"/>
    <cellStyle name="Porcentaje" xfId="5" builtinId="5"/>
  </cellStyles>
  <dxfs count="21">
    <dxf>
      <numFmt numFmtId="164" formatCode="_ &quot;$&quot;\ * #,##0.00_ ;_ &quot;$&quot;\ * \-#,##0.00_ ;_ &quot;$&quot;\ * &quot;-&quot;??_ ;_ @_ "/>
    </dxf>
    <dxf>
      <numFmt numFmtId="164" formatCode="_ &quot;$&quot;\ * #,##0.00_ ;_ &quot;$&quot;\ * \-#,##0.00_ ;_ &quot;$&quot;\ * &quot;-&quot;??_ ;_ @_ 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numFmt numFmtId="164" formatCode="_ &quot;$&quot;\ * #,##0.00_ ;_ &quot;$&quot;\ * \-#,##0.00_ ;_ &quot;$&quot;\ * &quot;-&quot;??_ ;_ @_ "/>
      <fill>
        <patternFill patternType="none"/>
      </fill>
      <alignment horizontal="center" vertical="center"/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u val="none"/>
        <sz val="9"/>
        <color auto="1"/>
        <name val="Calibri"/>
        <scheme val="none"/>
      </font>
      <fill>
        <patternFill patternType="none"/>
      </fill>
      <alignment horizontal="center" vertical="center"/>
      <border>
        <left style="medium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  <border diagonalUp="0" diagonalDown="0">
        <left/>
        <right style="medium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none"/>
      </font>
      <fill>
        <patternFill patternType="solid">
          <fgColor indexed="64"/>
          <bgColor rgb="FFFFFF00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u val="none"/>
        <sz val="9"/>
        <color theme="1"/>
        <name val="Calibri"/>
        <scheme val="none"/>
      </font>
      <numFmt numFmtId="4" formatCode="#,##0.00"/>
      <fill>
        <patternFill patternType="solid">
          <bgColor rgb="FFFFFF00"/>
        </patternFill>
      </fill>
      <alignment horizontal="center" vertical="center"/>
    </dxf>
    <dxf>
      <border diagonalUp="0" diagonalDown="0" outline="0">
        <left style="medium">
          <color indexed="64"/>
        </left>
        <right/>
        <top/>
        <bottom/>
      </border>
    </dxf>
    <dxf>
      <border diagonalUp="0" diagonalDown="0">
        <left style="medium">
          <color indexed="64"/>
        </left>
        <right/>
        <top/>
        <bottom/>
        <vertical/>
        <horizontal/>
      </border>
    </dxf>
    <dxf>
      <alignment vertic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a2" displayName="Tabla2" ref="B6:M151" headerRowDxfId="20">
  <autoFilter ref="B6:M151"/>
  <sortState ref="B7:N151">
    <sortCondition ref="B6:B151"/>
  </sortState>
  <tableColumns count="12">
    <tableColumn id="1" name="R." totalsRowLabel="Total" dataDxfId="19" totalsRowDxfId="18"/>
    <tableColumn id="2" name="Cantidad" dataDxfId="17" totalsRowDxfId="16"/>
    <tableColumn id="3" name="U.M." dataDxfId="15" totalsRowDxfId="14"/>
    <tableColumn id="4" name="Producto" dataDxfId="13" totalsRowDxfId="12"/>
    <tableColumn id="5" name="Marca / Calidad / Establecimiento de Origen" dataDxfId="11" totalsRowDxfId="10"/>
    <tableColumn id="6" name="Forma de presentación" dataDxfId="9" totalsRowDxfId="8"/>
    <tableColumn id="7" name="Calidad/Marca Cotizada" dataDxfId="7" totalsRowDxfId="6"/>
    <tableColumn id="8" name="Forma de presentación cotizada" dataDxfId="5" totalsRowDxfId="4"/>
    <tableColumn id="9" name="P.U." dataDxfId="3" totalsRowDxfId="2"/>
    <tableColumn id="12" name="G.G."/>
    <tableColumn id="13" name="P.U.T." dataDxfId="1"/>
    <tableColumn id="14" name="P.Total" dataDxfId="0">
      <calculatedColumnFormula>Tabla2[[#This Row],[P.U.T.]]*Tabla2[[#This Row],[Cantidad]]</calculatedColumnFormula>
    </tableColumn>
  </tableColumns>
  <tableStyleInfo name="TableStyleMedium4" showFirstColumn="1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tabSelected="1" topLeftCell="B1" zoomScale="70" zoomScaleNormal="70" workbookViewId="0">
      <selection activeCell="F4" sqref="F4"/>
    </sheetView>
  </sheetViews>
  <sheetFormatPr baseColWidth="10" defaultColWidth="11" defaultRowHeight="15"/>
  <cols>
    <col min="1" max="1" width="13.42578125" customWidth="1"/>
    <col min="2" max="2" width="5.5703125" customWidth="1"/>
    <col min="3" max="3" width="13" customWidth="1"/>
    <col min="4" max="4" width="8.42578125" customWidth="1"/>
    <col min="5" max="5" width="25.5703125" customWidth="1"/>
    <col min="6" max="6" width="51" customWidth="1"/>
    <col min="7" max="7" width="68" customWidth="1"/>
    <col min="8" max="9" width="20.7109375" customWidth="1"/>
    <col min="10" max="10" width="10.42578125" style="100" customWidth="1"/>
    <col min="11" max="11" width="8.42578125" customWidth="1"/>
    <col min="12" max="12" width="11.5703125" style="100" customWidth="1"/>
    <col min="13" max="13" width="18.85546875" style="100" customWidth="1"/>
  </cols>
  <sheetData>
    <row r="1" spans="1:13">
      <c r="B1" s="2"/>
    </row>
    <row r="2" spans="1:13" ht="18.75">
      <c r="B2" s="147" t="s">
        <v>0</v>
      </c>
      <c r="C2" s="147"/>
      <c r="D2" s="147"/>
      <c r="E2" s="147"/>
      <c r="F2" s="147"/>
      <c r="G2" s="147"/>
    </row>
    <row r="3" spans="1:13" ht="18.75">
      <c r="B3" s="66"/>
      <c r="C3" s="66"/>
      <c r="D3" s="66"/>
      <c r="E3" s="66"/>
      <c r="F3" s="66"/>
      <c r="G3" s="66"/>
    </row>
    <row r="4" spans="1:13" ht="16.5" thickBot="1">
      <c r="B4" s="152" t="s">
        <v>370</v>
      </c>
      <c r="C4" s="152"/>
      <c r="D4" s="152"/>
      <c r="E4" s="153"/>
    </row>
    <row r="5" spans="1:13" ht="15.75" thickBot="1">
      <c r="B5" s="148"/>
      <c r="C5" s="148"/>
      <c r="D5" s="148"/>
      <c r="H5" s="149" t="s">
        <v>362</v>
      </c>
      <c r="I5" s="150"/>
      <c r="J5" s="150"/>
      <c r="K5" s="151"/>
      <c r="L5" s="151"/>
      <c r="M5" s="151"/>
    </row>
    <row r="6" spans="1:13" s="65" customFormat="1" ht="39.950000000000003" customHeight="1" thickBot="1">
      <c r="A6" s="63" t="s">
        <v>1</v>
      </c>
      <c r="B6" s="74" t="s">
        <v>2</v>
      </c>
      <c r="C6" s="75" t="s">
        <v>3</v>
      </c>
      <c r="D6" s="75" t="s">
        <v>4</v>
      </c>
      <c r="E6" s="75" t="s">
        <v>5</v>
      </c>
      <c r="F6" s="75" t="s">
        <v>369</v>
      </c>
      <c r="G6" s="76" t="s">
        <v>6</v>
      </c>
      <c r="H6" s="62" t="s">
        <v>371</v>
      </c>
      <c r="I6" s="64" t="s">
        <v>372</v>
      </c>
      <c r="J6" s="101" t="s">
        <v>367</v>
      </c>
      <c r="K6" s="69" t="s">
        <v>366</v>
      </c>
      <c r="L6" s="117" t="s">
        <v>368</v>
      </c>
      <c r="M6" s="117" t="s">
        <v>363</v>
      </c>
    </row>
    <row r="7" spans="1:13" s="1" customFormat="1" ht="30" customHeight="1">
      <c r="A7" s="46" t="s">
        <v>7</v>
      </c>
      <c r="B7" s="127">
        <v>1</v>
      </c>
      <c r="C7" s="135">
        <v>9470</v>
      </c>
      <c r="D7" s="3" t="s">
        <v>8</v>
      </c>
      <c r="E7" s="3" t="s">
        <v>9</v>
      </c>
      <c r="F7" s="12" t="s">
        <v>10</v>
      </c>
      <c r="G7" s="77" t="s">
        <v>11</v>
      </c>
      <c r="H7" s="13"/>
      <c r="I7" s="25"/>
      <c r="J7" s="102"/>
      <c r="K7" s="93"/>
      <c r="L7" s="110">
        <f>(Tabla2[[#This Row],[P.U.]]*Tabla2[[#This Row],[G.G.]]*1)+Tabla2[[#This Row],[P.U.]]</f>
        <v>0</v>
      </c>
      <c r="M7" s="118">
        <f>Tabla2[[#This Row],[P.U.T.]]*Tabla2[[#This Row],[Cantidad]]</f>
        <v>0</v>
      </c>
    </row>
    <row r="8" spans="1:13" s="1" customFormat="1" ht="30" customHeight="1">
      <c r="A8" s="47" t="s">
        <v>7</v>
      </c>
      <c r="B8" s="128">
        <v>2</v>
      </c>
      <c r="C8" s="136">
        <v>100</v>
      </c>
      <c r="D8" s="4" t="s">
        <v>8</v>
      </c>
      <c r="E8" s="14" t="s">
        <v>12</v>
      </c>
      <c r="F8" s="15" t="s">
        <v>10</v>
      </c>
      <c r="G8" s="78" t="s">
        <v>13</v>
      </c>
      <c r="H8" s="16"/>
      <c r="I8" s="26"/>
      <c r="J8" s="103"/>
      <c r="K8" s="91"/>
      <c r="L8" s="110">
        <f>(Tabla2[[#This Row],[P.U.]]*Tabla2[[#This Row],[G.G.]]*1)+Tabla2[[#This Row],[P.U.]]</f>
        <v>0</v>
      </c>
      <c r="M8" s="119">
        <f>Tabla2[[#This Row],[P.U.T.]]*Tabla2[[#This Row],[Cantidad]]</f>
        <v>0</v>
      </c>
    </row>
    <row r="9" spans="1:13" s="1" customFormat="1" ht="30" customHeight="1">
      <c r="A9" s="48" t="s">
        <v>7</v>
      </c>
      <c r="B9" s="128">
        <v>3</v>
      </c>
      <c r="C9" s="137">
        <v>6939</v>
      </c>
      <c r="D9" s="4" t="s">
        <v>8</v>
      </c>
      <c r="E9" s="4" t="s">
        <v>14</v>
      </c>
      <c r="F9" s="15" t="s">
        <v>10</v>
      </c>
      <c r="G9" s="78" t="s">
        <v>15</v>
      </c>
      <c r="H9" s="16"/>
      <c r="I9" s="26"/>
      <c r="J9" s="103"/>
      <c r="K9" s="91"/>
      <c r="L9" s="110">
        <f>(Tabla2[[#This Row],[P.U.]]*Tabla2[[#This Row],[G.G.]]*1)+Tabla2[[#This Row],[P.U.]]</f>
        <v>0</v>
      </c>
      <c r="M9" s="119">
        <f>Tabla2[[#This Row],[P.U.T.]]*Tabla2[[#This Row],[Cantidad]]</f>
        <v>0</v>
      </c>
    </row>
    <row r="10" spans="1:13" s="1" customFormat="1" ht="30" customHeight="1">
      <c r="A10" s="47" t="s">
        <v>7</v>
      </c>
      <c r="B10" s="128">
        <v>4</v>
      </c>
      <c r="C10" s="137">
        <v>775</v>
      </c>
      <c r="D10" s="4" t="s">
        <v>16</v>
      </c>
      <c r="E10" s="4" t="s">
        <v>17</v>
      </c>
      <c r="F10" s="15" t="s">
        <v>10</v>
      </c>
      <c r="G10" s="78" t="s">
        <v>18</v>
      </c>
      <c r="H10" s="16"/>
      <c r="I10" s="26"/>
      <c r="J10" s="103"/>
      <c r="K10" s="91"/>
      <c r="L10" s="110">
        <f>(Tabla2[[#This Row],[P.U.]]*Tabla2[[#This Row],[G.G.]]*1)+Tabla2[[#This Row],[P.U.]]</f>
        <v>0</v>
      </c>
      <c r="M10" s="119">
        <f>Tabla2[[#This Row],[P.U.T.]]*Tabla2[[#This Row],[Cantidad]]</f>
        <v>0</v>
      </c>
    </row>
    <row r="11" spans="1:13" s="1" customFormat="1" ht="30" customHeight="1">
      <c r="A11" s="48" t="s">
        <v>7</v>
      </c>
      <c r="B11" s="128">
        <v>5</v>
      </c>
      <c r="C11" s="137">
        <v>78</v>
      </c>
      <c r="D11" s="4" t="s">
        <v>8</v>
      </c>
      <c r="E11" s="4" t="s">
        <v>19</v>
      </c>
      <c r="F11" s="15" t="s">
        <v>10</v>
      </c>
      <c r="G11" s="78" t="s">
        <v>20</v>
      </c>
      <c r="H11" s="16"/>
      <c r="I11" s="26"/>
      <c r="J11" s="103"/>
      <c r="K11" s="91"/>
      <c r="L11" s="110">
        <f>(Tabla2[[#This Row],[P.U.]]*Tabla2[[#This Row],[G.G.]]*1)+Tabla2[[#This Row],[P.U.]]</f>
        <v>0</v>
      </c>
      <c r="M11" s="119">
        <f>Tabla2[[#This Row],[P.U.T.]]*Tabla2[[#This Row],[Cantidad]]</f>
        <v>0</v>
      </c>
    </row>
    <row r="12" spans="1:13" s="1" customFormat="1" ht="30" customHeight="1">
      <c r="A12" s="47" t="s">
        <v>7</v>
      </c>
      <c r="B12" s="128">
        <v>6</v>
      </c>
      <c r="C12" s="137">
        <v>410</v>
      </c>
      <c r="D12" s="4" t="s">
        <v>8</v>
      </c>
      <c r="E12" s="4" t="s">
        <v>21</v>
      </c>
      <c r="F12" s="15" t="s">
        <v>10</v>
      </c>
      <c r="G12" s="78" t="s">
        <v>22</v>
      </c>
      <c r="H12" s="16"/>
      <c r="I12" s="26"/>
      <c r="J12" s="103"/>
      <c r="K12" s="91"/>
      <c r="L12" s="110">
        <f>(Tabla2[[#This Row],[P.U.]]*Tabla2[[#This Row],[G.G.]]*1)+Tabla2[[#This Row],[P.U.]]</f>
        <v>0</v>
      </c>
      <c r="M12" s="119">
        <f>Tabla2[[#This Row],[P.U.T.]]*Tabla2[[#This Row],[Cantidad]]</f>
        <v>0</v>
      </c>
    </row>
    <row r="13" spans="1:13" s="1" customFormat="1" ht="37.5" customHeight="1">
      <c r="A13" s="48" t="s">
        <v>7</v>
      </c>
      <c r="B13" s="128">
        <v>7</v>
      </c>
      <c r="C13" s="137">
        <v>52910</v>
      </c>
      <c r="D13" s="5" t="s">
        <v>16</v>
      </c>
      <c r="E13" s="5" t="s">
        <v>23</v>
      </c>
      <c r="F13" s="17" t="s">
        <v>10</v>
      </c>
      <c r="G13" s="79" t="s">
        <v>24</v>
      </c>
      <c r="H13" s="16"/>
      <c r="I13" s="26"/>
      <c r="J13" s="103"/>
      <c r="K13" s="91"/>
      <c r="L13" s="110">
        <f>(Tabla2[[#This Row],[P.U.]]*Tabla2[[#This Row],[G.G.]]*1)+Tabla2[[#This Row],[P.U.]]</f>
        <v>0</v>
      </c>
      <c r="M13" s="119">
        <f>Tabla2[[#This Row],[P.U.T.]]*Tabla2[[#This Row],[Cantidad]]</f>
        <v>0</v>
      </c>
    </row>
    <row r="14" spans="1:13" s="1" customFormat="1" ht="30" customHeight="1">
      <c r="A14" s="47" t="s">
        <v>7</v>
      </c>
      <c r="B14" s="128">
        <v>8</v>
      </c>
      <c r="C14" s="137">
        <v>39</v>
      </c>
      <c r="D14" s="4" t="s">
        <v>8</v>
      </c>
      <c r="E14" s="4" t="s">
        <v>25</v>
      </c>
      <c r="F14" s="15" t="s">
        <v>10</v>
      </c>
      <c r="G14" s="78" t="s">
        <v>26</v>
      </c>
      <c r="H14" s="16"/>
      <c r="I14" s="26"/>
      <c r="J14" s="103"/>
      <c r="K14" s="91"/>
      <c r="L14" s="110">
        <f>(Tabla2[[#This Row],[P.U.]]*Tabla2[[#This Row],[G.G.]]*1)+Tabla2[[#This Row],[P.U.]]</f>
        <v>0</v>
      </c>
      <c r="M14" s="119">
        <f>Tabla2[[#This Row],[P.U.T.]]*Tabla2[[#This Row],[Cantidad]]</f>
        <v>0</v>
      </c>
    </row>
    <row r="15" spans="1:13" s="1" customFormat="1" ht="30" customHeight="1">
      <c r="A15" s="48" t="s">
        <v>7</v>
      </c>
      <c r="B15" s="128">
        <v>9</v>
      </c>
      <c r="C15" s="137">
        <v>34736</v>
      </c>
      <c r="D15" s="4" t="s">
        <v>8</v>
      </c>
      <c r="E15" s="4" t="s">
        <v>27</v>
      </c>
      <c r="F15" s="15" t="s">
        <v>10</v>
      </c>
      <c r="G15" s="78" t="s">
        <v>28</v>
      </c>
      <c r="H15" s="16"/>
      <c r="I15" s="26"/>
      <c r="J15" s="103"/>
      <c r="K15" s="91"/>
      <c r="L15" s="110">
        <f>(Tabla2[[#This Row],[P.U.]]*Tabla2[[#This Row],[G.G.]]*1)+Tabla2[[#This Row],[P.U.]]</f>
        <v>0</v>
      </c>
      <c r="M15" s="119">
        <f>Tabla2[[#This Row],[P.U.T.]]*Tabla2[[#This Row],[Cantidad]]</f>
        <v>0</v>
      </c>
    </row>
    <row r="16" spans="1:13" s="1" customFormat="1" ht="30" customHeight="1">
      <c r="A16" s="47" t="s">
        <v>7</v>
      </c>
      <c r="B16" s="128">
        <v>10</v>
      </c>
      <c r="C16" s="137">
        <v>18352</v>
      </c>
      <c r="D16" s="4" t="s">
        <v>8</v>
      </c>
      <c r="E16" s="4" t="s">
        <v>29</v>
      </c>
      <c r="F16" s="15" t="s">
        <v>10</v>
      </c>
      <c r="G16" s="78" t="s">
        <v>30</v>
      </c>
      <c r="H16" s="16"/>
      <c r="I16" s="26"/>
      <c r="J16" s="103"/>
      <c r="K16" s="91"/>
      <c r="L16" s="110">
        <f>(Tabla2[[#This Row],[P.U.]]*Tabla2[[#This Row],[G.G.]]*1)+Tabla2[[#This Row],[P.U.]]</f>
        <v>0</v>
      </c>
      <c r="M16" s="119">
        <f>Tabla2[[#This Row],[P.U.T.]]*Tabla2[[#This Row],[Cantidad]]</f>
        <v>0</v>
      </c>
    </row>
    <row r="17" spans="1:13" s="1" customFormat="1" ht="30" customHeight="1">
      <c r="A17" s="48" t="s">
        <v>7</v>
      </c>
      <c r="B17" s="128">
        <v>11</v>
      </c>
      <c r="C17" s="137">
        <v>686</v>
      </c>
      <c r="D17" s="4" t="s">
        <v>8</v>
      </c>
      <c r="E17" s="4" t="s">
        <v>31</v>
      </c>
      <c r="F17" s="15" t="s">
        <v>10</v>
      </c>
      <c r="G17" s="78" t="s">
        <v>32</v>
      </c>
      <c r="H17" s="16"/>
      <c r="I17" s="26"/>
      <c r="J17" s="103"/>
      <c r="K17" s="91"/>
      <c r="L17" s="110">
        <f>(Tabla2[[#This Row],[P.U.]]*Tabla2[[#This Row],[G.G.]]*1)+Tabla2[[#This Row],[P.U.]]</f>
        <v>0</v>
      </c>
      <c r="M17" s="119">
        <f>Tabla2[[#This Row],[P.U.T.]]*Tabla2[[#This Row],[Cantidad]]</f>
        <v>0</v>
      </c>
    </row>
    <row r="18" spans="1:13" s="1" customFormat="1" ht="30" customHeight="1">
      <c r="A18" s="47" t="s">
        <v>7</v>
      </c>
      <c r="B18" s="128">
        <v>12</v>
      </c>
      <c r="C18" s="136">
        <v>100</v>
      </c>
      <c r="D18" s="4" t="s">
        <v>8</v>
      </c>
      <c r="E18" s="14" t="s">
        <v>33</v>
      </c>
      <c r="F18" s="15" t="s">
        <v>10</v>
      </c>
      <c r="G18" s="78" t="s">
        <v>34</v>
      </c>
      <c r="H18" s="16"/>
      <c r="I18" s="26"/>
      <c r="J18" s="103"/>
      <c r="K18" s="91"/>
      <c r="L18" s="110">
        <f>(Tabla2[[#This Row],[P.U.]]*Tabla2[[#This Row],[G.G.]]*1)+Tabla2[[#This Row],[P.U.]]</f>
        <v>0</v>
      </c>
      <c r="M18" s="119">
        <f>Tabla2[[#This Row],[P.U.T.]]*Tabla2[[#This Row],[Cantidad]]</f>
        <v>0</v>
      </c>
    </row>
    <row r="19" spans="1:13" s="1" customFormat="1" ht="30" customHeight="1">
      <c r="A19" s="48" t="s">
        <v>7</v>
      </c>
      <c r="B19" s="128">
        <v>13</v>
      </c>
      <c r="C19" s="137">
        <v>9129</v>
      </c>
      <c r="D19" s="4" t="s">
        <v>8</v>
      </c>
      <c r="E19" s="4" t="s">
        <v>35</v>
      </c>
      <c r="F19" s="15" t="s">
        <v>10</v>
      </c>
      <c r="G19" s="78" t="s">
        <v>36</v>
      </c>
      <c r="H19" s="16"/>
      <c r="I19" s="26"/>
      <c r="J19" s="103"/>
      <c r="K19" s="91"/>
      <c r="L19" s="110">
        <f>(Tabla2[[#This Row],[P.U.]]*Tabla2[[#This Row],[G.G.]]*1)+Tabla2[[#This Row],[P.U.]]</f>
        <v>0</v>
      </c>
      <c r="M19" s="119">
        <f>Tabla2[[#This Row],[P.U.T.]]*Tabla2[[#This Row],[Cantidad]]</f>
        <v>0</v>
      </c>
    </row>
    <row r="20" spans="1:13" s="1" customFormat="1" ht="30" customHeight="1">
      <c r="A20" s="47" t="s">
        <v>7</v>
      </c>
      <c r="B20" s="128">
        <v>14</v>
      </c>
      <c r="C20" s="137">
        <v>111</v>
      </c>
      <c r="D20" s="4" t="s">
        <v>8</v>
      </c>
      <c r="E20" s="4" t="s">
        <v>37</v>
      </c>
      <c r="F20" s="15" t="s">
        <v>10</v>
      </c>
      <c r="G20" s="78" t="s">
        <v>38</v>
      </c>
      <c r="H20" s="16"/>
      <c r="I20" s="26"/>
      <c r="J20" s="103"/>
      <c r="K20" s="91"/>
      <c r="L20" s="110">
        <f>(Tabla2[[#This Row],[P.U.]]*Tabla2[[#This Row],[G.G.]]*1)+Tabla2[[#This Row],[P.U.]]</f>
        <v>0</v>
      </c>
      <c r="M20" s="119">
        <f>Tabla2[[#This Row],[P.U.T.]]*Tabla2[[#This Row],[Cantidad]]</f>
        <v>0</v>
      </c>
    </row>
    <row r="21" spans="1:13" s="1" customFormat="1" ht="30" customHeight="1">
      <c r="A21" s="48" t="s">
        <v>7</v>
      </c>
      <c r="B21" s="129">
        <v>15</v>
      </c>
      <c r="C21" s="137">
        <v>331</v>
      </c>
      <c r="D21" s="6" t="s">
        <v>8</v>
      </c>
      <c r="E21" s="6" t="s">
        <v>39</v>
      </c>
      <c r="F21" s="18" t="s">
        <v>10</v>
      </c>
      <c r="G21" s="80" t="s">
        <v>40</v>
      </c>
      <c r="H21" s="16"/>
      <c r="I21" s="26"/>
      <c r="J21" s="103"/>
      <c r="K21" s="91"/>
      <c r="L21" s="110">
        <f>(Tabla2[[#This Row],[P.U.]]*Tabla2[[#This Row],[G.G.]]*1)+Tabla2[[#This Row],[P.U.]]</f>
        <v>0</v>
      </c>
      <c r="M21" s="119">
        <f>Tabla2[[#This Row],[P.U.T.]]*Tabla2[[#This Row],[Cantidad]]</f>
        <v>0</v>
      </c>
    </row>
    <row r="22" spans="1:13" s="1" customFormat="1" ht="30" customHeight="1" thickBot="1">
      <c r="A22" s="42">
        <v>1</v>
      </c>
      <c r="B22" s="130">
        <v>15</v>
      </c>
      <c r="C22" s="138"/>
      <c r="D22" s="8"/>
      <c r="E22" s="19"/>
      <c r="F22" s="19" t="s">
        <v>41</v>
      </c>
      <c r="G22" s="81" t="s">
        <v>42</v>
      </c>
      <c r="H22" s="20"/>
      <c r="I22" s="7"/>
      <c r="J22" s="104"/>
      <c r="K22" s="94"/>
      <c r="L22" s="111"/>
      <c r="M22" s="120">
        <f>SUBTOTAL(109,M7:M21)</f>
        <v>0</v>
      </c>
    </row>
    <row r="23" spans="1:13" s="1" customFormat="1" ht="30" customHeight="1">
      <c r="A23" s="61" t="s">
        <v>43</v>
      </c>
      <c r="B23" s="127">
        <v>16</v>
      </c>
      <c r="C23" s="135">
        <v>86825</v>
      </c>
      <c r="D23" s="3" t="s">
        <v>8</v>
      </c>
      <c r="E23" s="3" t="s">
        <v>43</v>
      </c>
      <c r="F23" s="12" t="s">
        <v>10</v>
      </c>
      <c r="G23" s="77" t="s">
        <v>44</v>
      </c>
      <c r="H23" s="13"/>
      <c r="I23" s="25"/>
      <c r="J23" s="102"/>
      <c r="K23" s="93"/>
      <c r="L23" s="112">
        <f>(Tabla2[[#This Row],[P.U.]]*Tabla2[[#This Row],[G.G.]]*1)+Tabla2[[#This Row],[P.U.]]</f>
        <v>0</v>
      </c>
      <c r="M23" s="118">
        <f>Tabla2[[#This Row],[P.U.T.]]*Tabla2[[#This Row],[Cantidad]]</f>
        <v>0</v>
      </c>
    </row>
    <row r="24" spans="1:13" s="1" customFormat="1" ht="30" customHeight="1" thickBot="1">
      <c r="A24" s="43">
        <v>2</v>
      </c>
      <c r="B24" s="131">
        <v>16</v>
      </c>
      <c r="C24" s="139"/>
      <c r="D24" s="10"/>
      <c r="E24" s="21"/>
      <c r="F24" s="21" t="s">
        <v>41</v>
      </c>
      <c r="G24" s="82" t="s">
        <v>45</v>
      </c>
      <c r="H24" s="22"/>
      <c r="I24" s="9"/>
      <c r="J24" s="105"/>
      <c r="K24" s="95"/>
      <c r="L24" s="113"/>
      <c r="M24" s="121">
        <f>M23</f>
        <v>0</v>
      </c>
    </row>
    <row r="25" spans="1:13" s="1" customFormat="1" ht="30" customHeight="1">
      <c r="A25" s="50" t="s">
        <v>46</v>
      </c>
      <c r="B25" s="132">
        <v>17</v>
      </c>
      <c r="C25" s="140">
        <v>16819</v>
      </c>
      <c r="D25" s="11" t="s">
        <v>8</v>
      </c>
      <c r="E25" s="11" t="s">
        <v>47</v>
      </c>
      <c r="F25" s="23" t="s">
        <v>10</v>
      </c>
      <c r="G25" s="83" t="s">
        <v>48</v>
      </c>
      <c r="H25" s="24"/>
      <c r="I25" s="27"/>
      <c r="J25" s="106"/>
      <c r="K25" s="96"/>
      <c r="L25" s="110">
        <f>(Tabla2[[#This Row],[P.U.]]*Tabla2[[#This Row],[G.G.]]*1)+Tabla2[[#This Row],[P.U.]]</f>
        <v>0</v>
      </c>
      <c r="M25" s="122">
        <f>Tabla2[[#This Row],[P.U.T.]]*Tabla2[[#This Row],[Cantidad]]</f>
        <v>0</v>
      </c>
    </row>
    <row r="26" spans="1:13" s="1" customFormat="1" ht="30" customHeight="1">
      <c r="A26" s="51" t="s">
        <v>46</v>
      </c>
      <c r="B26" s="128">
        <v>18</v>
      </c>
      <c r="C26" s="137">
        <v>426</v>
      </c>
      <c r="D26" s="4" t="s">
        <v>8</v>
      </c>
      <c r="E26" s="4" t="s">
        <v>49</v>
      </c>
      <c r="F26" s="15" t="s">
        <v>10</v>
      </c>
      <c r="G26" s="78" t="s">
        <v>50</v>
      </c>
      <c r="H26" s="16"/>
      <c r="I26" s="26"/>
      <c r="J26" s="103"/>
      <c r="K26" s="91"/>
      <c r="L26" s="110">
        <f>(Tabla2[[#This Row],[P.U.]]*Tabla2[[#This Row],[G.G.]]*1)+Tabla2[[#This Row],[P.U.]]</f>
        <v>0</v>
      </c>
      <c r="M26" s="119">
        <f>Tabla2[[#This Row],[P.U.T.]]*Tabla2[[#This Row],[Cantidad]]</f>
        <v>0</v>
      </c>
    </row>
    <row r="27" spans="1:13" s="1" customFormat="1" ht="30" customHeight="1">
      <c r="A27" s="52" t="s">
        <v>46</v>
      </c>
      <c r="B27" s="128">
        <v>19</v>
      </c>
      <c r="C27" s="137">
        <v>496</v>
      </c>
      <c r="D27" s="4" t="s">
        <v>8</v>
      </c>
      <c r="E27" s="4" t="s">
        <v>51</v>
      </c>
      <c r="F27" s="15" t="s">
        <v>10</v>
      </c>
      <c r="G27" s="78" t="s">
        <v>52</v>
      </c>
      <c r="H27" s="16"/>
      <c r="I27" s="26"/>
      <c r="J27" s="103"/>
      <c r="K27" s="91"/>
      <c r="L27" s="110">
        <f>(Tabla2[[#This Row],[P.U.]]*Tabla2[[#This Row],[G.G.]]*1)+Tabla2[[#This Row],[P.U.]]</f>
        <v>0</v>
      </c>
      <c r="M27" s="119">
        <f>Tabla2[[#This Row],[P.U.T.]]*Tabla2[[#This Row],[Cantidad]]</f>
        <v>0</v>
      </c>
    </row>
    <row r="28" spans="1:13" s="1" customFormat="1" ht="30" customHeight="1">
      <c r="A28" s="51" t="s">
        <v>46</v>
      </c>
      <c r="B28" s="128">
        <v>20</v>
      </c>
      <c r="C28" s="137">
        <v>189623</v>
      </c>
      <c r="D28" s="4" t="s">
        <v>16</v>
      </c>
      <c r="E28" s="4" t="s">
        <v>53</v>
      </c>
      <c r="F28" s="15" t="s">
        <v>10</v>
      </c>
      <c r="G28" s="78" t="s">
        <v>54</v>
      </c>
      <c r="H28" s="16"/>
      <c r="I28" s="26"/>
      <c r="J28" s="103"/>
      <c r="K28" s="91"/>
      <c r="L28" s="110">
        <f>(Tabla2[[#This Row],[P.U.]]*Tabla2[[#This Row],[G.G.]]*1)+Tabla2[[#This Row],[P.U.]]</f>
        <v>0</v>
      </c>
      <c r="M28" s="119">
        <f>Tabla2[[#This Row],[P.U.T.]]*Tabla2[[#This Row],[Cantidad]]</f>
        <v>0</v>
      </c>
    </row>
    <row r="29" spans="1:13" s="1" customFormat="1" ht="30" customHeight="1">
      <c r="A29" s="52" t="s">
        <v>46</v>
      </c>
      <c r="B29" s="128">
        <v>21</v>
      </c>
      <c r="C29" s="137">
        <v>6032</v>
      </c>
      <c r="D29" s="4" t="s">
        <v>8</v>
      </c>
      <c r="E29" s="4" t="s">
        <v>55</v>
      </c>
      <c r="F29" s="15" t="s">
        <v>10</v>
      </c>
      <c r="G29" s="78" t="s">
        <v>56</v>
      </c>
      <c r="H29" s="16"/>
      <c r="I29" s="26"/>
      <c r="J29" s="103"/>
      <c r="K29" s="91"/>
      <c r="L29" s="110">
        <f>(Tabla2[[#This Row],[P.U.]]*Tabla2[[#This Row],[G.G.]]*1)+Tabla2[[#This Row],[P.U.]]</f>
        <v>0</v>
      </c>
      <c r="M29" s="119">
        <f>Tabla2[[#This Row],[P.U.T.]]*Tabla2[[#This Row],[Cantidad]]</f>
        <v>0</v>
      </c>
    </row>
    <row r="30" spans="1:13" s="1" customFormat="1" ht="30" customHeight="1">
      <c r="A30" s="51" t="s">
        <v>46</v>
      </c>
      <c r="B30" s="128">
        <v>22</v>
      </c>
      <c r="C30" s="137">
        <v>16988</v>
      </c>
      <c r="D30" s="4" t="s">
        <v>8</v>
      </c>
      <c r="E30" s="4" t="s">
        <v>57</v>
      </c>
      <c r="F30" s="15" t="s">
        <v>10</v>
      </c>
      <c r="G30" s="78" t="s">
        <v>58</v>
      </c>
      <c r="H30" s="16"/>
      <c r="I30" s="26"/>
      <c r="J30" s="103"/>
      <c r="K30" s="91"/>
      <c r="L30" s="110">
        <f>(Tabla2[[#This Row],[P.U.]]*Tabla2[[#This Row],[G.G.]]*1)+Tabla2[[#This Row],[P.U.]]</f>
        <v>0</v>
      </c>
      <c r="M30" s="119">
        <f>Tabla2[[#This Row],[P.U.T.]]*Tabla2[[#This Row],[Cantidad]]</f>
        <v>0</v>
      </c>
    </row>
    <row r="31" spans="1:13" s="1" customFormat="1" ht="30" customHeight="1">
      <c r="A31" s="52" t="s">
        <v>46</v>
      </c>
      <c r="B31" s="128">
        <v>23</v>
      </c>
      <c r="C31" s="137">
        <v>1410</v>
      </c>
      <c r="D31" s="4" t="s">
        <v>8</v>
      </c>
      <c r="E31" s="4" t="s">
        <v>59</v>
      </c>
      <c r="F31" s="15" t="s">
        <v>10</v>
      </c>
      <c r="G31" s="78" t="s">
        <v>60</v>
      </c>
      <c r="H31" s="16"/>
      <c r="I31" s="26"/>
      <c r="J31" s="103"/>
      <c r="K31" s="91"/>
      <c r="L31" s="110">
        <f>(Tabla2[[#This Row],[P.U.]]*Tabla2[[#This Row],[G.G.]]*1)+Tabla2[[#This Row],[P.U.]]</f>
        <v>0</v>
      </c>
      <c r="M31" s="119">
        <f>Tabla2[[#This Row],[P.U.T.]]*Tabla2[[#This Row],[Cantidad]]</f>
        <v>0</v>
      </c>
    </row>
    <row r="32" spans="1:13" s="1" customFormat="1" ht="30" customHeight="1">
      <c r="A32" s="51" t="s">
        <v>46</v>
      </c>
      <c r="B32" s="128">
        <v>24</v>
      </c>
      <c r="C32" s="137">
        <v>14271</v>
      </c>
      <c r="D32" s="4" t="s">
        <v>8</v>
      </c>
      <c r="E32" s="4" t="s">
        <v>61</v>
      </c>
      <c r="F32" s="15" t="s">
        <v>10</v>
      </c>
      <c r="G32" s="78" t="s">
        <v>62</v>
      </c>
      <c r="H32" s="16"/>
      <c r="I32" s="26"/>
      <c r="J32" s="103"/>
      <c r="K32" s="91"/>
      <c r="L32" s="110">
        <f>(Tabla2[[#This Row],[P.U.]]*Tabla2[[#This Row],[G.G.]]*1)+Tabla2[[#This Row],[P.U.]]</f>
        <v>0</v>
      </c>
      <c r="M32" s="119">
        <f>Tabla2[[#This Row],[P.U.T.]]*Tabla2[[#This Row],[Cantidad]]</f>
        <v>0</v>
      </c>
    </row>
    <row r="33" spans="1:13" s="1" customFormat="1" ht="36.75" customHeight="1">
      <c r="A33" s="52" t="s">
        <v>46</v>
      </c>
      <c r="B33" s="128">
        <v>25</v>
      </c>
      <c r="C33" s="137">
        <v>836</v>
      </c>
      <c r="D33" s="4" t="s">
        <v>8</v>
      </c>
      <c r="E33" s="4" t="s">
        <v>63</v>
      </c>
      <c r="F33" s="15" t="s">
        <v>10</v>
      </c>
      <c r="G33" s="78" t="s">
        <v>64</v>
      </c>
      <c r="H33" s="16"/>
      <c r="I33" s="26"/>
      <c r="J33" s="103"/>
      <c r="K33" s="91"/>
      <c r="L33" s="110">
        <f>(Tabla2[[#This Row],[P.U.]]*Tabla2[[#This Row],[G.G.]]*1)+Tabla2[[#This Row],[P.U.]]</f>
        <v>0</v>
      </c>
      <c r="M33" s="119">
        <f>Tabla2[[#This Row],[P.U.T.]]*Tabla2[[#This Row],[Cantidad]]</f>
        <v>0</v>
      </c>
    </row>
    <row r="34" spans="1:13" s="1" customFormat="1" ht="32.25" customHeight="1">
      <c r="A34" s="51" t="s">
        <v>46</v>
      </c>
      <c r="B34" s="128">
        <v>26</v>
      </c>
      <c r="C34" s="137">
        <v>186292</v>
      </c>
      <c r="D34" s="4" t="s">
        <v>16</v>
      </c>
      <c r="E34" s="4" t="s">
        <v>65</v>
      </c>
      <c r="F34" s="15" t="s">
        <v>10</v>
      </c>
      <c r="G34" s="78" t="s">
        <v>66</v>
      </c>
      <c r="H34" s="16"/>
      <c r="I34" s="26"/>
      <c r="J34" s="103"/>
      <c r="K34" s="91"/>
      <c r="L34" s="110">
        <f>(Tabla2[[#This Row],[P.U.]]*Tabla2[[#This Row],[G.G.]]*1)+Tabla2[[#This Row],[P.U.]]</f>
        <v>0</v>
      </c>
      <c r="M34" s="119">
        <f>Tabla2[[#This Row],[P.U.T.]]*Tabla2[[#This Row],[Cantidad]]</f>
        <v>0</v>
      </c>
    </row>
    <row r="35" spans="1:13" s="1" customFormat="1" ht="38.25" customHeight="1">
      <c r="A35" s="52" t="s">
        <v>46</v>
      </c>
      <c r="B35" s="128">
        <v>27</v>
      </c>
      <c r="C35" s="137">
        <v>2689</v>
      </c>
      <c r="D35" s="4" t="s">
        <v>8</v>
      </c>
      <c r="E35" s="4" t="s">
        <v>67</v>
      </c>
      <c r="F35" s="15" t="s">
        <v>10</v>
      </c>
      <c r="G35" s="78" t="s">
        <v>68</v>
      </c>
      <c r="H35" s="16"/>
      <c r="I35" s="26"/>
      <c r="J35" s="103"/>
      <c r="K35" s="91"/>
      <c r="L35" s="110">
        <f>(Tabla2[[#This Row],[P.U.]]*Tabla2[[#This Row],[G.G.]]*1)+Tabla2[[#This Row],[P.U.]]</f>
        <v>0</v>
      </c>
      <c r="M35" s="119">
        <f>Tabla2[[#This Row],[P.U.T.]]*Tabla2[[#This Row],[Cantidad]]</f>
        <v>0</v>
      </c>
    </row>
    <row r="36" spans="1:13" s="1" customFormat="1" ht="30" customHeight="1">
      <c r="A36" s="51" t="s">
        <v>46</v>
      </c>
      <c r="B36" s="128">
        <v>28</v>
      </c>
      <c r="C36" s="137">
        <v>1066</v>
      </c>
      <c r="D36" s="4" t="s">
        <v>8</v>
      </c>
      <c r="E36" s="4" t="s">
        <v>69</v>
      </c>
      <c r="F36" s="15" t="s">
        <v>10</v>
      </c>
      <c r="G36" s="78" t="s">
        <v>70</v>
      </c>
      <c r="H36" s="16"/>
      <c r="I36" s="26"/>
      <c r="J36" s="103"/>
      <c r="K36" s="91"/>
      <c r="L36" s="110">
        <f>(Tabla2[[#This Row],[P.U.]]*Tabla2[[#This Row],[G.G.]]*1)+Tabla2[[#This Row],[P.U.]]</f>
        <v>0</v>
      </c>
      <c r="M36" s="119">
        <f>Tabla2[[#This Row],[P.U.T.]]*Tabla2[[#This Row],[Cantidad]]</f>
        <v>0</v>
      </c>
    </row>
    <row r="37" spans="1:13" s="1" customFormat="1" ht="30" customHeight="1">
      <c r="A37" s="52" t="s">
        <v>46</v>
      </c>
      <c r="B37" s="128">
        <v>29</v>
      </c>
      <c r="C37" s="137">
        <v>160409</v>
      </c>
      <c r="D37" s="4" t="s">
        <v>16</v>
      </c>
      <c r="E37" s="4" t="s">
        <v>71</v>
      </c>
      <c r="F37" s="15" t="s">
        <v>10</v>
      </c>
      <c r="G37" s="78" t="s">
        <v>72</v>
      </c>
      <c r="H37" s="16"/>
      <c r="I37" s="26"/>
      <c r="J37" s="103"/>
      <c r="K37" s="91"/>
      <c r="L37" s="110">
        <f>(Tabla2[[#This Row],[P.U.]]*Tabla2[[#This Row],[G.G.]]*1)+Tabla2[[#This Row],[P.U.]]</f>
        <v>0</v>
      </c>
      <c r="M37" s="119">
        <f>Tabla2[[#This Row],[P.U.T.]]*Tabla2[[#This Row],[Cantidad]]</f>
        <v>0</v>
      </c>
    </row>
    <row r="38" spans="1:13" s="1" customFormat="1" ht="39.75" customHeight="1">
      <c r="A38" s="51" t="s">
        <v>46</v>
      </c>
      <c r="B38" s="128">
        <v>30</v>
      </c>
      <c r="C38" s="137">
        <v>53303</v>
      </c>
      <c r="D38" s="4" t="s">
        <v>8</v>
      </c>
      <c r="E38" s="4" t="s">
        <v>73</v>
      </c>
      <c r="F38" s="15" t="s">
        <v>10</v>
      </c>
      <c r="G38" s="78" t="s">
        <v>74</v>
      </c>
      <c r="H38" s="16"/>
      <c r="I38" s="26"/>
      <c r="J38" s="103"/>
      <c r="K38" s="91"/>
      <c r="L38" s="110">
        <f>(Tabla2[[#This Row],[P.U.]]*Tabla2[[#This Row],[G.G.]]*1)+Tabla2[[#This Row],[P.U.]]</f>
        <v>0</v>
      </c>
      <c r="M38" s="119">
        <f>Tabla2[[#This Row],[P.U.T.]]*Tabla2[[#This Row],[Cantidad]]</f>
        <v>0</v>
      </c>
    </row>
    <row r="39" spans="1:13" s="1" customFormat="1" ht="30" customHeight="1">
      <c r="A39" s="52" t="s">
        <v>46</v>
      </c>
      <c r="B39" s="128">
        <v>31</v>
      </c>
      <c r="C39" s="137">
        <v>1133</v>
      </c>
      <c r="D39" s="4" t="s">
        <v>8</v>
      </c>
      <c r="E39" s="4" t="s">
        <v>75</v>
      </c>
      <c r="F39" s="15" t="s">
        <v>10</v>
      </c>
      <c r="G39" s="78" t="s">
        <v>76</v>
      </c>
      <c r="H39" s="16"/>
      <c r="I39" s="26"/>
      <c r="J39" s="103"/>
      <c r="K39" s="91"/>
      <c r="L39" s="110">
        <f>(Tabla2[[#This Row],[P.U.]]*Tabla2[[#This Row],[G.G.]]*1)+Tabla2[[#This Row],[P.U.]]</f>
        <v>0</v>
      </c>
      <c r="M39" s="119">
        <f>Tabla2[[#This Row],[P.U.T.]]*Tabla2[[#This Row],[Cantidad]]</f>
        <v>0</v>
      </c>
    </row>
    <row r="40" spans="1:13" s="1" customFormat="1" ht="30" customHeight="1">
      <c r="A40" s="51" t="s">
        <v>46</v>
      </c>
      <c r="B40" s="128">
        <v>32</v>
      </c>
      <c r="C40" s="137">
        <v>1467</v>
      </c>
      <c r="D40" s="4" t="s">
        <v>8</v>
      </c>
      <c r="E40" s="4" t="s">
        <v>77</v>
      </c>
      <c r="F40" s="15" t="s">
        <v>10</v>
      </c>
      <c r="G40" s="78" t="s">
        <v>78</v>
      </c>
      <c r="H40" s="16"/>
      <c r="I40" s="26"/>
      <c r="J40" s="103"/>
      <c r="K40" s="91"/>
      <c r="L40" s="110">
        <f>(Tabla2[[#This Row],[P.U.]]*Tabla2[[#This Row],[G.G.]]*1)+Tabla2[[#This Row],[P.U.]]</f>
        <v>0</v>
      </c>
      <c r="M40" s="119">
        <f>Tabla2[[#This Row],[P.U.T.]]*Tabla2[[#This Row],[Cantidad]]</f>
        <v>0</v>
      </c>
    </row>
    <row r="41" spans="1:13" s="1" customFormat="1" ht="30" customHeight="1">
      <c r="A41" s="52" t="s">
        <v>46</v>
      </c>
      <c r="B41" s="128">
        <v>33</v>
      </c>
      <c r="C41" s="137">
        <v>3050</v>
      </c>
      <c r="D41" s="4" t="s">
        <v>8</v>
      </c>
      <c r="E41" s="4" t="s">
        <v>79</v>
      </c>
      <c r="F41" s="15" t="s">
        <v>10</v>
      </c>
      <c r="G41" s="78" t="s">
        <v>80</v>
      </c>
      <c r="H41" s="16"/>
      <c r="I41" s="26"/>
      <c r="J41" s="103"/>
      <c r="K41" s="91"/>
      <c r="L41" s="110">
        <f>(Tabla2[[#This Row],[P.U.]]*Tabla2[[#This Row],[G.G.]]*1)+Tabla2[[#This Row],[P.U.]]</f>
        <v>0</v>
      </c>
      <c r="M41" s="119">
        <f>Tabla2[[#This Row],[P.U.T.]]*Tabla2[[#This Row],[Cantidad]]</f>
        <v>0</v>
      </c>
    </row>
    <row r="42" spans="1:13" s="1" customFormat="1" ht="30" customHeight="1">
      <c r="A42" s="51" t="s">
        <v>46</v>
      </c>
      <c r="B42" s="128">
        <v>34</v>
      </c>
      <c r="C42" s="137">
        <v>1903</v>
      </c>
      <c r="D42" s="4" t="s">
        <v>8</v>
      </c>
      <c r="E42" s="4" t="s">
        <v>81</v>
      </c>
      <c r="F42" s="15" t="s">
        <v>10</v>
      </c>
      <c r="G42" s="78" t="s">
        <v>82</v>
      </c>
      <c r="H42" s="16"/>
      <c r="I42" s="26"/>
      <c r="J42" s="103"/>
      <c r="K42" s="91"/>
      <c r="L42" s="110">
        <f>(Tabla2[[#This Row],[P.U.]]*Tabla2[[#This Row],[G.G.]]*1)+Tabla2[[#This Row],[P.U.]]</f>
        <v>0</v>
      </c>
      <c r="M42" s="119">
        <f>Tabla2[[#This Row],[P.U.T.]]*Tabla2[[#This Row],[Cantidad]]</f>
        <v>0</v>
      </c>
    </row>
    <row r="43" spans="1:13" s="1" customFormat="1" ht="30" customHeight="1">
      <c r="A43" s="52" t="s">
        <v>46</v>
      </c>
      <c r="B43" s="128">
        <v>35</v>
      </c>
      <c r="C43" s="137">
        <v>23078</v>
      </c>
      <c r="D43" s="4" t="s">
        <v>8</v>
      </c>
      <c r="E43" s="4" t="s">
        <v>83</v>
      </c>
      <c r="F43" s="15" t="s">
        <v>10</v>
      </c>
      <c r="G43" s="78" t="s">
        <v>84</v>
      </c>
      <c r="H43" s="16"/>
      <c r="I43" s="26"/>
      <c r="J43" s="103"/>
      <c r="K43" s="91"/>
      <c r="L43" s="110">
        <f>(Tabla2[[#This Row],[P.U.]]*Tabla2[[#This Row],[G.G.]]*1)+Tabla2[[#This Row],[P.U.]]</f>
        <v>0</v>
      </c>
      <c r="M43" s="119">
        <f>Tabla2[[#This Row],[P.U.T.]]*Tabla2[[#This Row],[Cantidad]]</f>
        <v>0</v>
      </c>
    </row>
    <row r="44" spans="1:13" s="1" customFormat="1" ht="30" customHeight="1">
      <c r="A44" s="51" t="s">
        <v>46</v>
      </c>
      <c r="B44" s="128">
        <v>36</v>
      </c>
      <c r="C44" s="137">
        <v>10921</v>
      </c>
      <c r="D44" s="4" t="s">
        <v>8</v>
      </c>
      <c r="E44" s="4" t="s">
        <v>85</v>
      </c>
      <c r="F44" s="15" t="s">
        <v>10</v>
      </c>
      <c r="G44" s="78" t="s">
        <v>86</v>
      </c>
      <c r="H44" s="16"/>
      <c r="I44" s="26"/>
      <c r="J44" s="103"/>
      <c r="K44" s="91"/>
      <c r="L44" s="110">
        <f>(Tabla2[[#This Row],[P.U.]]*Tabla2[[#This Row],[G.G.]]*1)+Tabla2[[#This Row],[P.U.]]</f>
        <v>0</v>
      </c>
      <c r="M44" s="119">
        <f>Tabla2[[#This Row],[P.U.T.]]*Tabla2[[#This Row],[Cantidad]]</f>
        <v>0</v>
      </c>
    </row>
    <row r="45" spans="1:13" s="1" customFormat="1" ht="30" customHeight="1">
      <c r="A45" s="52" t="s">
        <v>46</v>
      </c>
      <c r="B45" s="128">
        <v>37</v>
      </c>
      <c r="C45" s="137">
        <v>7288</v>
      </c>
      <c r="D45" s="4" t="s">
        <v>8</v>
      </c>
      <c r="E45" s="4" t="s">
        <v>87</v>
      </c>
      <c r="F45" s="15" t="s">
        <v>10</v>
      </c>
      <c r="G45" s="78" t="s">
        <v>88</v>
      </c>
      <c r="H45" s="16"/>
      <c r="I45" s="26"/>
      <c r="J45" s="103"/>
      <c r="K45" s="91"/>
      <c r="L45" s="110">
        <f>(Tabla2[[#This Row],[P.U.]]*Tabla2[[#This Row],[G.G.]]*1)+Tabla2[[#This Row],[P.U.]]</f>
        <v>0</v>
      </c>
      <c r="M45" s="119">
        <f>Tabla2[[#This Row],[P.U.T.]]*Tabla2[[#This Row],[Cantidad]]</f>
        <v>0</v>
      </c>
    </row>
    <row r="46" spans="1:13" s="1" customFormat="1" ht="30" customHeight="1">
      <c r="A46" s="51" t="s">
        <v>46</v>
      </c>
      <c r="B46" s="128">
        <v>38</v>
      </c>
      <c r="C46" s="137">
        <v>15072</v>
      </c>
      <c r="D46" s="4" t="s">
        <v>8</v>
      </c>
      <c r="E46" s="4" t="s">
        <v>89</v>
      </c>
      <c r="F46" s="15" t="s">
        <v>10</v>
      </c>
      <c r="G46" s="78" t="s">
        <v>90</v>
      </c>
      <c r="H46" s="16"/>
      <c r="I46" s="26"/>
      <c r="J46" s="103"/>
      <c r="K46" s="91"/>
      <c r="L46" s="110">
        <f>(Tabla2[[#This Row],[P.U.]]*Tabla2[[#This Row],[G.G.]]*1)+Tabla2[[#This Row],[P.U.]]</f>
        <v>0</v>
      </c>
      <c r="M46" s="119">
        <f>Tabla2[[#This Row],[P.U.T.]]*Tabla2[[#This Row],[Cantidad]]</f>
        <v>0</v>
      </c>
    </row>
    <row r="47" spans="1:13" s="1" customFormat="1" ht="30" customHeight="1" thickBot="1">
      <c r="A47" s="42">
        <v>3</v>
      </c>
      <c r="B47" s="130">
        <v>38</v>
      </c>
      <c r="C47" s="141"/>
      <c r="D47" s="31"/>
      <c r="E47" s="37"/>
      <c r="F47" s="37" t="s">
        <v>41</v>
      </c>
      <c r="G47" s="84" t="s">
        <v>91</v>
      </c>
      <c r="H47" s="38"/>
      <c r="I47" s="29"/>
      <c r="J47" s="107"/>
      <c r="K47" s="97"/>
      <c r="L47" s="111"/>
      <c r="M47" s="123">
        <f>SUBTOTAL(109,M25:M46)</f>
        <v>0</v>
      </c>
    </row>
    <row r="48" spans="1:13" s="1" customFormat="1" ht="30" customHeight="1">
      <c r="A48" s="53" t="s">
        <v>92</v>
      </c>
      <c r="B48" s="127">
        <v>39</v>
      </c>
      <c r="C48" s="142">
        <v>1742</v>
      </c>
      <c r="D48" s="3" t="s">
        <v>8</v>
      </c>
      <c r="E48" s="3" t="s">
        <v>93</v>
      </c>
      <c r="F48" s="12" t="s">
        <v>94</v>
      </c>
      <c r="G48" s="77" t="s">
        <v>95</v>
      </c>
      <c r="H48" s="13"/>
      <c r="I48" s="25"/>
      <c r="J48" s="102"/>
      <c r="K48" s="93"/>
      <c r="L48" s="112">
        <f>(Tabla2[[#This Row],[P.U.]]*Tabla2[[#This Row],[G.G.]]*1)+Tabla2[[#This Row],[P.U.]]</f>
        <v>0</v>
      </c>
      <c r="M48" s="118">
        <f>Tabla2[[#This Row],[P.U.T.]]*Tabla2[[#This Row],[Cantidad]]</f>
        <v>0</v>
      </c>
    </row>
    <row r="49" spans="1:13" s="1" customFormat="1" ht="30" customHeight="1">
      <c r="A49" s="54" t="s">
        <v>92</v>
      </c>
      <c r="B49" s="128">
        <v>40</v>
      </c>
      <c r="C49" s="143">
        <v>973</v>
      </c>
      <c r="D49" s="4" t="s">
        <v>8</v>
      </c>
      <c r="E49" s="4" t="s">
        <v>96</v>
      </c>
      <c r="F49" s="15" t="s">
        <v>97</v>
      </c>
      <c r="G49" s="78" t="s">
        <v>98</v>
      </c>
      <c r="H49" s="16"/>
      <c r="I49" s="26"/>
      <c r="J49" s="103"/>
      <c r="K49" s="91"/>
      <c r="L49" s="110">
        <f>(Tabla2[[#This Row],[P.U.]]*Tabla2[[#This Row],[G.G.]]*1)+Tabla2[[#This Row],[P.U.]]</f>
        <v>0</v>
      </c>
      <c r="M49" s="119">
        <f>Tabla2[[#This Row],[P.U.T.]]*Tabla2[[#This Row],[Cantidad]]</f>
        <v>0</v>
      </c>
    </row>
    <row r="50" spans="1:13" s="1" customFormat="1" ht="30" customHeight="1">
      <c r="A50" s="55" t="s">
        <v>92</v>
      </c>
      <c r="B50" s="128">
        <v>41</v>
      </c>
      <c r="C50" s="143">
        <v>59877</v>
      </c>
      <c r="D50" s="4" t="s">
        <v>16</v>
      </c>
      <c r="E50" s="4" t="s">
        <v>99</v>
      </c>
      <c r="F50" s="15" t="s">
        <v>97</v>
      </c>
      <c r="G50" s="78" t="s">
        <v>100</v>
      </c>
      <c r="H50" s="16"/>
      <c r="I50" s="26"/>
      <c r="J50" s="103"/>
      <c r="K50" s="91"/>
      <c r="L50" s="110">
        <f>(Tabla2[[#This Row],[P.U.]]*Tabla2[[#This Row],[G.G.]]*1)+Tabla2[[#This Row],[P.U.]]</f>
        <v>0</v>
      </c>
      <c r="M50" s="119">
        <f>Tabla2[[#This Row],[P.U.T.]]*Tabla2[[#This Row],[Cantidad]]</f>
        <v>0</v>
      </c>
    </row>
    <row r="51" spans="1:13" s="1" customFormat="1" ht="30" customHeight="1">
      <c r="A51" s="54" t="s">
        <v>92</v>
      </c>
      <c r="B51" s="128">
        <v>42</v>
      </c>
      <c r="C51" s="143">
        <v>100</v>
      </c>
      <c r="D51" s="4" t="s">
        <v>8</v>
      </c>
      <c r="E51" s="4" t="s">
        <v>101</v>
      </c>
      <c r="F51" s="15" t="s">
        <v>102</v>
      </c>
      <c r="G51" s="78" t="s">
        <v>103</v>
      </c>
      <c r="H51" s="16"/>
      <c r="I51" s="26"/>
      <c r="J51" s="103"/>
      <c r="K51" s="91"/>
      <c r="L51" s="110">
        <f>(Tabla2[[#This Row],[P.U.]]*Tabla2[[#This Row],[G.G.]]*1)+Tabla2[[#This Row],[P.U.]]</f>
        <v>0</v>
      </c>
      <c r="M51" s="119">
        <f>Tabla2[[#This Row],[P.U.T.]]*Tabla2[[#This Row],[Cantidad]]</f>
        <v>0</v>
      </c>
    </row>
    <row r="52" spans="1:13" s="1" customFormat="1" ht="30" customHeight="1">
      <c r="A52" s="55" t="s">
        <v>92</v>
      </c>
      <c r="B52" s="128">
        <v>43</v>
      </c>
      <c r="C52" s="143">
        <v>3150</v>
      </c>
      <c r="D52" s="4" t="s">
        <v>16</v>
      </c>
      <c r="E52" s="4" t="s">
        <v>104</v>
      </c>
      <c r="F52" s="15" t="s">
        <v>105</v>
      </c>
      <c r="G52" s="78" t="s">
        <v>106</v>
      </c>
      <c r="H52" s="16"/>
      <c r="I52" s="26"/>
      <c r="J52" s="103"/>
      <c r="K52" s="91"/>
      <c r="L52" s="110">
        <f>(Tabla2[[#This Row],[P.U.]]*Tabla2[[#This Row],[G.G.]]*1)+Tabla2[[#This Row],[P.U.]]</f>
        <v>0</v>
      </c>
      <c r="M52" s="119">
        <f>Tabla2[[#This Row],[P.U.T.]]*Tabla2[[#This Row],[Cantidad]]</f>
        <v>0</v>
      </c>
    </row>
    <row r="53" spans="1:13" s="1" customFormat="1" ht="30" customHeight="1">
      <c r="A53" s="54" t="s">
        <v>92</v>
      </c>
      <c r="B53" s="128">
        <v>44</v>
      </c>
      <c r="C53" s="143">
        <v>7</v>
      </c>
      <c r="D53" s="4" t="s">
        <v>8</v>
      </c>
      <c r="E53" s="4" t="s">
        <v>107</v>
      </c>
      <c r="F53" s="15" t="s">
        <v>108</v>
      </c>
      <c r="G53" s="78" t="s">
        <v>109</v>
      </c>
      <c r="H53" s="16"/>
      <c r="I53" s="26"/>
      <c r="J53" s="103"/>
      <c r="K53" s="91"/>
      <c r="L53" s="110">
        <f>(Tabla2[[#This Row],[P.U.]]*Tabla2[[#This Row],[G.G.]]*1)+Tabla2[[#This Row],[P.U.]]</f>
        <v>0</v>
      </c>
      <c r="M53" s="119">
        <f>Tabla2[[#This Row],[P.U.T.]]*Tabla2[[#This Row],[Cantidad]]</f>
        <v>0</v>
      </c>
    </row>
    <row r="54" spans="1:13" s="1" customFormat="1" ht="30" customHeight="1">
      <c r="A54" s="55" t="s">
        <v>92</v>
      </c>
      <c r="B54" s="128">
        <v>45</v>
      </c>
      <c r="C54" s="143">
        <v>2595</v>
      </c>
      <c r="D54" s="4" t="s">
        <v>8</v>
      </c>
      <c r="E54" s="4" t="s">
        <v>110</v>
      </c>
      <c r="F54" s="15" t="s">
        <v>111</v>
      </c>
      <c r="G54" s="78" t="s">
        <v>112</v>
      </c>
      <c r="H54" s="16"/>
      <c r="I54" s="26"/>
      <c r="J54" s="103"/>
      <c r="K54" s="91"/>
      <c r="L54" s="110">
        <f>(Tabla2[[#This Row],[P.U.]]*Tabla2[[#This Row],[G.G.]]*1)+Tabla2[[#This Row],[P.U.]]</f>
        <v>0</v>
      </c>
      <c r="M54" s="119">
        <f>Tabla2[[#This Row],[P.U.T.]]*Tabla2[[#This Row],[Cantidad]]</f>
        <v>0</v>
      </c>
    </row>
    <row r="55" spans="1:13" s="1" customFormat="1" ht="30" customHeight="1">
      <c r="A55" s="54" t="s">
        <v>92</v>
      </c>
      <c r="B55" s="128">
        <v>46</v>
      </c>
      <c r="C55" s="143">
        <v>6</v>
      </c>
      <c r="D55" s="4" t="s">
        <v>8</v>
      </c>
      <c r="E55" s="4" t="s">
        <v>113</v>
      </c>
      <c r="F55" s="15" t="s">
        <v>114</v>
      </c>
      <c r="G55" s="78" t="s">
        <v>115</v>
      </c>
      <c r="H55" s="16"/>
      <c r="I55" s="26"/>
      <c r="J55" s="103"/>
      <c r="K55" s="91"/>
      <c r="L55" s="110">
        <f>(Tabla2[[#This Row],[P.U.]]*Tabla2[[#This Row],[G.G.]]*1)+Tabla2[[#This Row],[P.U.]]</f>
        <v>0</v>
      </c>
      <c r="M55" s="119">
        <f>Tabla2[[#This Row],[P.U.T.]]*Tabla2[[#This Row],[Cantidad]]</f>
        <v>0</v>
      </c>
    </row>
    <row r="56" spans="1:13" s="1" customFormat="1" ht="30" customHeight="1">
      <c r="A56" s="55" t="s">
        <v>92</v>
      </c>
      <c r="B56" s="128">
        <v>47</v>
      </c>
      <c r="C56" s="143">
        <v>3997</v>
      </c>
      <c r="D56" s="4" t="s">
        <v>8</v>
      </c>
      <c r="E56" s="4" t="s">
        <v>116</v>
      </c>
      <c r="F56" s="15" t="s">
        <v>111</v>
      </c>
      <c r="G56" s="78" t="s">
        <v>117</v>
      </c>
      <c r="H56" s="16"/>
      <c r="I56" s="26"/>
      <c r="J56" s="103"/>
      <c r="K56" s="91"/>
      <c r="L56" s="110">
        <f>(Tabla2[[#This Row],[P.U.]]*Tabla2[[#This Row],[G.G.]]*1)+Tabla2[[#This Row],[P.U.]]</f>
        <v>0</v>
      </c>
      <c r="M56" s="119">
        <f>Tabla2[[#This Row],[P.U.T.]]*Tabla2[[#This Row],[Cantidad]]</f>
        <v>0</v>
      </c>
    </row>
    <row r="57" spans="1:13" s="1" customFormat="1" ht="30" customHeight="1">
      <c r="A57" s="54" t="s">
        <v>92</v>
      </c>
      <c r="B57" s="128">
        <v>48</v>
      </c>
      <c r="C57" s="143">
        <v>4195</v>
      </c>
      <c r="D57" s="4" t="s">
        <v>8</v>
      </c>
      <c r="E57" s="4" t="s">
        <v>118</v>
      </c>
      <c r="F57" s="15" t="s">
        <v>119</v>
      </c>
      <c r="G57" s="78" t="s">
        <v>120</v>
      </c>
      <c r="H57" s="16"/>
      <c r="I57" s="26"/>
      <c r="J57" s="103"/>
      <c r="K57" s="91"/>
      <c r="L57" s="110">
        <f>(Tabla2[[#This Row],[P.U.]]*Tabla2[[#This Row],[G.G.]]*1)+Tabla2[[#This Row],[P.U.]]</f>
        <v>0</v>
      </c>
      <c r="M57" s="119">
        <f>Tabla2[[#This Row],[P.U.T.]]*Tabla2[[#This Row],[Cantidad]]</f>
        <v>0</v>
      </c>
    </row>
    <row r="58" spans="1:13" s="1" customFormat="1" ht="30" customHeight="1">
      <c r="A58" s="55" t="s">
        <v>92</v>
      </c>
      <c r="B58" s="128">
        <v>49</v>
      </c>
      <c r="C58" s="143">
        <v>7</v>
      </c>
      <c r="D58" s="4" t="s">
        <v>8</v>
      </c>
      <c r="E58" s="4" t="s">
        <v>121</v>
      </c>
      <c r="F58" s="15" t="s">
        <v>111</v>
      </c>
      <c r="G58" s="78" t="s">
        <v>112</v>
      </c>
      <c r="H58" s="16"/>
      <c r="I58" s="26"/>
      <c r="J58" s="103"/>
      <c r="K58" s="91"/>
      <c r="L58" s="110">
        <f>(Tabla2[[#This Row],[P.U.]]*Tabla2[[#This Row],[G.G.]]*1)+Tabla2[[#This Row],[P.U.]]</f>
        <v>0</v>
      </c>
      <c r="M58" s="119">
        <f>Tabla2[[#This Row],[P.U.T.]]*Tabla2[[#This Row],[Cantidad]]</f>
        <v>0</v>
      </c>
    </row>
    <row r="59" spans="1:13" s="1" customFormat="1" ht="30" customHeight="1">
      <c r="A59" s="54" t="s">
        <v>92</v>
      </c>
      <c r="B59" s="128">
        <v>50</v>
      </c>
      <c r="C59" s="143">
        <v>27</v>
      </c>
      <c r="D59" s="4" t="s">
        <v>8</v>
      </c>
      <c r="E59" s="4" t="s">
        <v>122</v>
      </c>
      <c r="F59" s="15" t="s">
        <v>111</v>
      </c>
      <c r="G59" s="78" t="s">
        <v>123</v>
      </c>
      <c r="H59" s="16"/>
      <c r="I59" s="26"/>
      <c r="J59" s="103"/>
      <c r="K59" s="91"/>
      <c r="L59" s="110">
        <f>(Tabla2[[#This Row],[P.U.]]*Tabla2[[#This Row],[G.G.]]*1)+Tabla2[[#This Row],[P.U.]]</f>
        <v>0</v>
      </c>
      <c r="M59" s="119">
        <f>Tabla2[[#This Row],[P.U.T.]]*Tabla2[[#This Row],[Cantidad]]</f>
        <v>0</v>
      </c>
    </row>
    <row r="60" spans="1:13" s="1" customFormat="1" ht="30" customHeight="1">
      <c r="A60" s="55" t="s">
        <v>92</v>
      </c>
      <c r="B60" s="128">
        <v>51</v>
      </c>
      <c r="C60" s="143">
        <v>450</v>
      </c>
      <c r="D60" s="4" t="s">
        <v>16</v>
      </c>
      <c r="E60" s="4" t="s">
        <v>124</v>
      </c>
      <c r="F60" s="15" t="s">
        <v>111</v>
      </c>
      <c r="G60" s="78" t="s">
        <v>125</v>
      </c>
      <c r="H60" s="16"/>
      <c r="I60" s="26"/>
      <c r="J60" s="103"/>
      <c r="K60" s="91"/>
      <c r="L60" s="110">
        <f>(Tabla2[[#This Row],[P.U.]]*Tabla2[[#This Row],[G.G.]]*1)+Tabla2[[#This Row],[P.U.]]</f>
        <v>0</v>
      </c>
      <c r="M60" s="119">
        <f>Tabla2[[#This Row],[P.U.T.]]*Tabla2[[#This Row],[Cantidad]]</f>
        <v>0</v>
      </c>
    </row>
    <row r="61" spans="1:13" s="1" customFormat="1" ht="30" customHeight="1">
      <c r="A61" s="54" t="s">
        <v>92</v>
      </c>
      <c r="B61" s="128">
        <v>52</v>
      </c>
      <c r="C61" s="143">
        <v>17160</v>
      </c>
      <c r="D61" s="4" t="s">
        <v>16</v>
      </c>
      <c r="E61" s="4" t="s">
        <v>126</v>
      </c>
      <c r="F61" s="15" t="s">
        <v>127</v>
      </c>
      <c r="G61" s="78" t="s">
        <v>128</v>
      </c>
      <c r="H61" s="16"/>
      <c r="I61" s="26"/>
      <c r="J61" s="103"/>
      <c r="K61" s="91"/>
      <c r="L61" s="110">
        <f>(Tabla2[[#This Row],[P.U.]]*Tabla2[[#This Row],[G.G.]]*1)+Tabla2[[#This Row],[P.U.]]</f>
        <v>0</v>
      </c>
      <c r="M61" s="119">
        <f>Tabla2[[#This Row],[P.U.T.]]*Tabla2[[#This Row],[Cantidad]]</f>
        <v>0</v>
      </c>
    </row>
    <row r="62" spans="1:13" s="1" customFormat="1" ht="30" customHeight="1">
      <c r="A62" s="55" t="s">
        <v>92</v>
      </c>
      <c r="B62" s="128">
        <v>53</v>
      </c>
      <c r="C62" s="143">
        <v>563136</v>
      </c>
      <c r="D62" s="4" t="s">
        <v>16</v>
      </c>
      <c r="E62" s="4" t="s">
        <v>129</v>
      </c>
      <c r="F62" s="15" t="s">
        <v>127</v>
      </c>
      <c r="G62" s="78" t="s">
        <v>130</v>
      </c>
      <c r="H62" s="16"/>
      <c r="I62" s="26"/>
      <c r="J62" s="103"/>
      <c r="K62" s="91"/>
      <c r="L62" s="110">
        <f>(Tabla2[[#This Row],[P.U.]]*Tabla2[[#This Row],[G.G.]]*1)+Tabla2[[#This Row],[P.U.]]</f>
        <v>0</v>
      </c>
      <c r="M62" s="119">
        <f>Tabla2[[#This Row],[P.U.T.]]*Tabla2[[#This Row],[Cantidad]]</f>
        <v>0</v>
      </c>
    </row>
    <row r="63" spans="1:13" s="1" customFormat="1" ht="30" customHeight="1">
      <c r="A63" s="54" t="s">
        <v>92</v>
      </c>
      <c r="B63" s="128">
        <v>54</v>
      </c>
      <c r="C63" s="143">
        <v>864</v>
      </c>
      <c r="D63" s="4" t="s">
        <v>8</v>
      </c>
      <c r="E63" s="4" t="s">
        <v>131</v>
      </c>
      <c r="F63" s="15" t="s">
        <v>111</v>
      </c>
      <c r="G63" s="78" t="s">
        <v>132</v>
      </c>
      <c r="H63" s="16"/>
      <c r="I63" s="26"/>
      <c r="J63" s="103"/>
      <c r="K63" s="91"/>
      <c r="L63" s="110">
        <f>(Tabla2[[#This Row],[P.U.]]*Tabla2[[#This Row],[G.G.]]*1)+Tabla2[[#This Row],[P.U.]]</f>
        <v>0</v>
      </c>
      <c r="M63" s="119">
        <f>Tabla2[[#This Row],[P.U.T.]]*Tabla2[[#This Row],[Cantidad]]</f>
        <v>0</v>
      </c>
    </row>
    <row r="64" spans="1:13" s="1" customFormat="1" ht="30" customHeight="1">
      <c r="A64" s="55" t="s">
        <v>92</v>
      </c>
      <c r="B64" s="128">
        <v>55</v>
      </c>
      <c r="C64" s="143">
        <v>104995</v>
      </c>
      <c r="D64" s="4" t="s">
        <v>16</v>
      </c>
      <c r="E64" s="4" t="s">
        <v>133</v>
      </c>
      <c r="F64" s="15" t="s">
        <v>127</v>
      </c>
      <c r="G64" s="78" t="s">
        <v>134</v>
      </c>
      <c r="H64" s="16"/>
      <c r="I64" s="26"/>
      <c r="J64" s="103"/>
      <c r="K64" s="91"/>
      <c r="L64" s="110">
        <f>(Tabla2[[#This Row],[P.U.]]*Tabla2[[#This Row],[G.G.]]*1)+Tabla2[[#This Row],[P.U.]]</f>
        <v>0</v>
      </c>
      <c r="M64" s="119">
        <f>Tabla2[[#This Row],[P.U.T.]]*Tabla2[[#This Row],[Cantidad]]</f>
        <v>0</v>
      </c>
    </row>
    <row r="65" spans="1:13" s="1" customFormat="1" ht="30" customHeight="1">
      <c r="A65" s="54" t="s">
        <v>92</v>
      </c>
      <c r="B65" s="128">
        <v>56</v>
      </c>
      <c r="C65" s="143">
        <v>62096</v>
      </c>
      <c r="D65" s="4" t="s">
        <v>16</v>
      </c>
      <c r="E65" s="4" t="s">
        <v>135</v>
      </c>
      <c r="F65" s="15" t="s">
        <v>127</v>
      </c>
      <c r="G65" s="78" t="s">
        <v>136</v>
      </c>
      <c r="H65" s="16"/>
      <c r="I65" s="26"/>
      <c r="J65" s="103"/>
      <c r="K65" s="91"/>
      <c r="L65" s="110">
        <f>(Tabla2[[#This Row],[P.U.]]*Tabla2[[#This Row],[G.G.]]*1)+Tabla2[[#This Row],[P.U.]]</f>
        <v>0</v>
      </c>
      <c r="M65" s="119">
        <f>Tabla2[[#This Row],[P.U.T.]]*Tabla2[[#This Row],[Cantidad]]</f>
        <v>0</v>
      </c>
    </row>
    <row r="66" spans="1:13" s="1" customFormat="1" ht="30" customHeight="1" thickBot="1">
      <c r="A66" s="42">
        <v>4</v>
      </c>
      <c r="B66" s="130">
        <v>56</v>
      </c>
      <c r="C66" s="138"/>
      <c r="D66" s="8"/>
      <c r="E66" s="19"/>
      <c r="F66" s="19" t="s">
        <v>41</v>
      </c>
      <c r="G66" s="81" t="s">
        <v>137</v>
      </c>
      <c r="H66" s="20"/>
      <c r="I66" s="7"/>
      <c r="J66" s="104"/>
      <c r="K66" s="94"/>
      <c r="L66" s="111"/>
      <c r="M66" s="120">
        <f>SUBTOTAL(109,M48:M65)</f>
        <v>0</v>
      </c>
    </row>
    <row r="67" spans="1:13" s="1" customFormat="1" ht="30" customHeight="1">
      <c r="A67" s="56" t="s">
        <v>138</v>
      </c>
      <c r="B67" s="127">
        <v>57</v>
      </c>
      <c r="C67" s="142">
        <v>4215</v>
      </c>
      <c r="D67" s="3" t="s">
        <v>16</v>
      </c>
      <c r="E67" s="3" t="s">
        <v>139</v>
      </c>
      <c r="F67" s="12" t="s">
        <v>140</v>
      </c>
      <c r="G67" s="77" t="s">
        <v>141</v>
      </c>
      <c r="H67" s="13"/>
      <c r="I67" s="25"/>
      <c r="J67" s="102"/>
      <c r="K67" s="93"/>
      <c r="L67" s="112">
        <f>(Tabla2[[#This Row],[P.U.]]*Tabla2[[#This Row],[G.G.]]*1)+Tabla2[[#This Row],[P.U.]]</f>
        <v>0</v>
      </c>
      <c r="M67" s="118">
        <f>Tabla2[[#This Row],[P.U.T.]]*Tabla2[[#This Row],[Cantidad]]</f>
        <v>0</v>
      </c>
    </row>
    <row r="68" spans="1:13" s="1" customFormat="1" ht="30" customHeight="1">
      <c r="A68" s="57" t="s">
        <v>138</v>
      </c>
      <c r="B68" s="128">
        <v>58</v>
      </c>
      <c r="C68" s="143">
        <f>12822+72</f>
        <v>12894</v>
      </c>
      <c r="D68" s="4" t="s">
        <v>142</v>
      </c>
      <c r="E68" s="4" t="s">
        <v>143</v>
      </c>
      <c r="F68" s="15" t="s">
        <v>144</v>
      </c>
      <c r="G68" s="78" t="s">
        <v>145</v>
      </c>
      <c r="H68" s="16"/>
      <c r="I68" s="26"/>
      <c r="J68" s="103"/>
      <c r="K68" s="91"/>
      <c r="L68" s="110">
        <f>(Tabla2[[#This Row],[P.U.]]*Tabla2[[#This Row],[G.G.]]*1)+Tabla2[[#This Row],[P.U.]]</f>
        <v>0</v>
      </c>
      <c r="M68" s="119">
        <f>Tabla2[[#This Row],[P.U.T.]]*Tabla2[[#This Row],[Cantidad]]</f>
        <v>0</v>
      </c>
    </row>
    <row r="69" spans="1:13" s="1" customFormat="1" ht="30" customHeight="1">
      <c r="A69" s="58" t="s">
        <v>138</v>
      </c>
      <c r="B69" s="128">
        <v>59</v>
      </c>
      <c r="C69" s="143">
        <v>770</v>
      </c>
      <c r="D69" s="4" t="s">
        <v>8</v>
      </c>
      <c r="E69" s="4" t="s">
        <v>146</v>
      </c>
      <c r="F69" s="15" t="s">
        <v>147</v>
      </c>
      <c r="G69" s="78" t="s">
        <v>148</v>
      </c>
      <c r="H69" s="16"/>
      <c r="I69" s="26"/>
      <c r="J69" s="103"/>
      <c r="K69" s="91"/>
      <c r="L69" s="110">
        <f>(Tabla2[[#This Row],[P.U.]]*Tabla2[[#This Row],[G.G.]]*1)+Tabla2[[#This Row],[P.U.]]</f>
        <v>0</v>
      </c>
      <c r="M69" s="119">
        <f>Tabla2[[#This Row],[P.U.T.]]*Tabla2[[#This Row],[Cantidad]]</f>
        <v>0</v>
      </c>
    </row>
    <row r="70" spans="1:13" s="1" customFormat="1" ht="30" customHeight="1">
      <c r="A70" s="57" t="s">
        <v>138</v>
      </c>
      <c r="B70" s="128">
        <v>60</v>
      </c>
      <c r="C70" s="143">
        <v>728</v>
      </c>
      <c r="D70" s="4" t="s">
        <v>8</v>
      </c>
      <c r="E70" s="4" t="s">
        <v>149</v>
      </c>
      <c r="F70" s="15" t="s">
        <v>150</v>
      </c>
      <c r="G70" s="78" t="s">
        <v>151</v>
      </c>
      <c r="H70" s="16"/>
      <c r="I70" s="26"/>
      <c r="J70" s="103"/>
      <c r="K70" s="91"/>
      <c r="L70" s="110">
        <f>(Tabla2[[#This Row],[P.U.]]*Tabla2[[#This Row],[G.G.]]*1)+Tabla2[[#This Row],[P.U.]]</f>
        <v>0</v>
      </c>
      <c r="M70" s="119">
        <f>Tabla2[[#This Row],[P.U.T.]]*Tabla2[[#This Row],[Cantidad]]</f>
        <v>0</v>
      </c>
    </row>
    <row r="71" spans="1:13" s="1" customFormat="1" ht="30" customHeight="1">
      <c r="A71" s="58" t="s">
        <v>138</v>
      </c>
      <c r="B71" s="128">
        <v>61</v>
      </c>
      <c r="C71" s="143">
        <v>63.4</v>
      </c>
      <c r="D71" s="4" t="s">
        <v>8</v>
      </c>
      <c r="E71" s="4" t="s">
        <v>152</v>
      </c>
      <c r="F71" s="15" t="s">
        <v>153</v>
      </c>
      <c r="G71" s="78" t="s">
        <v>154</v>
      </c>
      <c r="H71" s="16"/>
      <c r="I71" s="26"/>
      <c r="J71" s="103"/>
      <c r="K71" s="91"/>
      <c r="L71" s="110">
        <f>(Tabla2[[#This Row],[P.U.]]*Tabla2[[#This Row],[G.G.]]*1)+Tabla2[[#This Row],[P.U.]]</f>
        <v>0</v>
      </c>
      <c r="M71" s="119">
        <f>Tabla2[[#This Row],[P.U.T.]]*Tabla2[[#This Row],[Cantidad]]</f>
        <v>0</v>
      </c>
    </row>
    <row r="72" spans="1:13" s="1" customFormat="1" ht="30" customHeight="1">
      <c r="A72" s="57" t="s">
        <v>138</v>
      </c>
      <c r="B72" s="128">
        <v>62</v>
      </c>
      <c r="C72" s="143">
        <v>5</v>
      </c>
      <c r="D72" s="4" t="s">
        <v>8</v>
      </c>
      <c r="E72" s="4" t="s">
        <v>155</v>
      </c>
      <c r="F72" s="15" t="s">
        <v>153</v>
      </c>
      <c r="G72" s="78" t="s">
        <v>156</v>
      </c>
      <c r="H72" s="16"/>
      <c r="I72" s="26"/>
      <c r="J72" s="103"/>
      <c r="K72" s="91"/>
      <c r="L72" s="110">
        <f>(Tabla2[[#This Row],[P.U.]]*Tabla2[[#This Row],[G.G.]]*1)+Tabla2[[#This Row],[P.U.]]</f>
        <v>0</v>
      </c>
      <c r="M72" s="119">
        <f>Tabla2[[#This Row],[P.U.T.]]*Tabla2[[#This Row],[Cantidad]]</f>
        <v>0</v>
      </c>
    </row>
    <row r="73" spans="1:13" s="1" customFormat="1" ht="30" customHeight="1">
      <c r="A73" s="58" t="s">
        <v>138</v>
      </c>
      <c r="B73" s="128">
        <v>63</v>
      </c>
      <c r="C73" s="143">
        <v>304</v>
      </c>
      <c r="D73" s="4" t="s">
        <v>8</v>
      </c>
      <c r="E73" s="4" t="s">
        <v>157</v>
      </c>
      <c r="F73" s="15" t="s">
        <v>153</v>
      </c>
      <c r="G73" s="78" t="s">
        <v>158</v>
      </c>
      <c r="H73" s="16"/>
      <c r="I73" s="26"/>
      <c r="J73" s="103"/>
      <c r="K73" s="91"/>
      <c r="L73" s="110">
        <f>(Tabla2[[#This Row],[P.U.]]*Tabla2[[#This Row],[G.G.]]*1)+Tabla2[[#This Row],[P.U.]]</f>
        <v>0</v>
      </c>
      <c r="M73" s="119">
        <f>Tabla2[[#This Row],[P.U.T.]]*Tabla2[[#This Row],[Cantidad]]</f>
        <v>0</v>
      </c>
    </row>
    <row r="74" spans="1:13" s="1" customFormat="1" ht="30" customHeight="1">
      <c r="A74" s="57" t="s">
        <v>138</v>
      </c>
      <c r="B74" s="128">
        <v>64</v>
      </c>
      <c r="C74" s="143">
        <v>18580</v>
      </c>
      <c r="D74" s="4" t="s">
        <v>16</v>
      </c>
      <c r="E74" s="4" t="s">
        <v>159</v>
      </c>
      <c r="F74" s="15" t="s">
        <v>160</v>
      </c>
      <c r="G74" s="78" t="s">
        <v>161</v>
      </c>
      <c r="H74" s="16"/>
      <c r="I74" s="26"/>
      <c r="J74" s="103"/>
      <c r="K74" s="91"/>
      <c r="L74" s="110">
        <f>(Tabla2[[#This Row],[P.U.]]*Tabla2[[#This Row],[G.G.]]*1)+Tabla2[[#This Row],[P.U.]]</f>
        <v>0</v>
      </c>
      <c r="M74" s="119">
        <f>Tabla2[[#This Row],[P.U.T.]]*Tabla2[[#This Row],[Cantidad]]</f>
        <v>0</v>
      </c>
    </row>
    <row r="75" spans="1:13" s="1" customFormat="1" ht="30" customHeight="1">
      <c r="A75" s="58" t="s">
        <v>138</v>
      </c>
      <c r="B75" s="128">
        <v>65</v>
      </c>
      <c r="C75" s="143">
        <v>3</v>
      </c>
      <c r="D75" s="4" t="s">
        <v>8</v>
      </c>
      <c r="E75" s="4" t="s">
        <v>162</v>
      </c>
      <c r="F75" s="15" t="s">
        <v>163</v>
      </c>
      <c r="G75" s="78" t="s">
        <v>164</v>
      </c>
      <c r="H75" s="16"/>
      <c r="I75" s="26"/>
      <c r="J75" s="103"/>
      <c r="K75" s="91"/>
      <c r="L75" s="110">
        <f>(Tabla2[[#This Row],[P.U.]]*Tabla2[[#This Row],[G.G.]]*1)+Tabla2[[#This Row],[P.U.]]</f>
        <v>0</v>
      </c>
      <c r="M75" s="119">
        <f>Tabla2[[#This Row],[P.U.T.]]*Tabla2[[#This Row],[Cantidad]]</f>
        <v>0</v>
      </c>
    </row>
    <row r="76" spans="1:13" s="1" customFormat="1" ht="30" customHeight="1">
      <c r="A76" s="57" t="s">
        <v>138</v>
      </c>
      <c r="B76" s="128">
        <v>66</v>
      </c>
      <c r="C76" s="143">
        <v>23</v>
      </c>
      <c r="D76" s="4" t="s">
        <v>8</v>
      </c>
      <c r="E76" s="4" t="s">
        <v>165</v>
      </c>
      <c r="F76" s="15" t="s">
        <v>10</v>
      </c>
      <c r="G76" s="78" t="s">
        <v>166</v>
      </c>
      <c r="H76" s="16"/>
      <c r="I76" s="26"/>
      <c r="J76" s="103"/>
      <c r="K76" s="91"/>
      <c r="L76" s="110">
        <f>(Tabla2[[#This Row],[P.U.]]*Tabla2[[#This Row],[G.G.]]*1)+Tabla2[[#This Row],[P.U.]]</f>
        <v>0</v>
      </c>
      <c r="M76" s="119">
        <f>Tabla2[[#This Row],[P.U.T.]]*Tabla2[[#This Row],[Cantidad]]</f>
        <v>0</v>
      </c>
    </row>
    <row r="77" spans="1:13" s="1" customFormat="1" ht="30" customHeight="1">
      <c r="A77" s="58" t="s">
        <v>138</v>
      </c>
      <c r="B77" s="128">
        <v>67</v>
      </c>
      <c r="C77" s="143">
        <v>5080</v>
      </c>
      <c r="D77" s="4" t="s">
        <v>8</v>
      </c>
      <c r="E77" s="4" t="s">
        <v>167</v>
      </c>
      <c r="F77" s="15" t="s">
        <v>168</v>
      </c>
      <c r="G77" s="78" t="s">
        <v>169</v>
      </c>
      <c r="H77" s="16"/>
      <c r="I77" s="26"/>
      <c r="J77" s="103"/>
      <c r="K77" s="91"/>
      <c r="L77" s="110">
        <f>(Tabla2[[#This Row],[P.U.]]*Tabla2[[#This Row],[G.G.]]*1)+Tabla2[[#This Row],[P.U.]]</f>
        <v>0</v>
      </c>
      <c r="M77" s="119">
        <f>Tabla2[[#This Row],[P.U.T.]]*Tabla2[[#This Row],[Cantidad]]</f>
        <v>0</v>
      </c>
    </row>
    <row r="78" spans="1:13" s="1" customFormat="1" ht="30" customHeight="1">
      <c r="A78" s="57" t="s">
        <v>138</v>
      </c>
      <c r="B78" s="128">
        <v>68</v>
      </c>
      <c r="C78" s="143">
        <v>1504</v>
      </c>
      <c r="D78" s="4" t="s">
        <v>8</v>
      </c>
      <c r="E78" s="4" t="s">
        <v>170</v>
      </c>
      <c r="F78" s="15" t="s">
        <v>171</v>
      </c>
      <c r="G78" s="78" t="s">
        <v>172</v>
      </c>
      <c r="H78" s="16"/>
      <c r="I78" s="26"/>
      <c r="J78" s="103"/>
      <c r="K78" s="91"/>
      <c r="L78" s="110">
        <f>(Tabla2[[#This Row],[P.U.]]*Tabla2[[#This Row],[G.G.]]*1)+Tabla2[[#This Row],[P.U.]]</f>
        <v>0</v>
      </c>
      <c r="M78" s="119">
        <f>Tabla2[[#This Row],[P.U.T.]]*Tabla2[[#This Row],[Cantidad]]</f>
        <v>0</v>
      </c>
    </row>
    <row r="79" spans="1:13" s="1" customFormat="1" ht="30" customHeight="1">
      <c r="A79" s="58" t="s">
        <v>138</v>
      </c>
      <c r="B79" s="128">
        <v>69</v>
      </c>
      <c r="C79" s="143">
        <v>982</v>
      </c>
      <c r="D79" s="4" t="s">
        <v>8</v>
      </c>
      <c r="E79" s="4" t="s">
        <v>173</v>
      </c>
      <c r="F79" s="15" t="s">
        <v>174</v>
      </c>
      <c r="G79" s="78" t="s">
        <v>175</v>
      </c>
      <c r="H79" s="16"/>
      <c r="I79" s="26"/>
      <c r="J79" s="103"/>
      <c r="K79" s="91"/>
      <c r="L79" s="110">
        <f>(Tabla2[[#This Row],[P.U.]]*Tabla2[[#This Row],[G.G.]]*1)+Tabla2[[#This Row],[P.U.]]</f>
        <v>0</v>
      </c>
      <c r="M79" s="119">
        <f>Tabla2[[#This Row],[P.U.T.]]*Tabla2[[#This Row],[Cantidad]]</f>
        <v>0</v>
      </c>
    </row>
    <row r="80" spans="1:13" s="1" customFormat="1" ht="30" customHeight="1">
      <c r="A80" s="57" t="s">
        <v>138</v>
      </c>
      <c r="B80" s="128">
        <v>70</v>
      </c>
      <c r="C80" s="143">
        <v>38</v>
      </c>
      <c r="D80" s="4" t="s">
        <v>8</v>
      </c>
      <c r="E80" s="4" t="s">
        <v>176</v>
      </c>
      <c r="F80" s="15" t="s">
        <v>177</v>
      </c>
      <c r="G80" s="78" t="s">
        <v>178</v>
      </c>
      <c r="H80" s="16"/>
      <c r="I80" s="26"/>
      <c r="J80" s="103"/>
      <c r="K80" s="91"/>
      <c r="L80" s="110">
        <f>(Tabla2[[#This Row],[P.U.]]*Tabla2[[#This Row],[G.G.]]*1)+Tabla2[[#This Row],[P.U.]]</f>
        <v>0</v>
      </c>
      <c r="M80" s="119">
        <f>Tabla2[[#This Row],[P.U.T.]]*Tabla2[[#This Row],[Cantidad]]</f>
        <v>0</v>
      </c>
    </row>
    <row r="81" spans="1:13" s="1" customFormat="1" ht="30" customHeight="1">
      <c r="A81" s="58" t="s">
        <v>138</v>
      </c>
      <c r="B81" s="128">
        <v>71</v>
      </c>
      <c r="C81" s="143">
        <v>9208</v>
      </c>
      <c r="D81" s="4" t="s">
        <v>8</v>
      </c>
      <c r="E81" s="4" t="s">
        <v>179</v>
      </c>
      <c r="F81" s="15" t="s">
        <v>180</v>
      </c>
      <c r="G81" s="78" t="s">
        <v>181</v>
      </c>
      <c r="H81" s="16"/>
      <c r="I81" s="26"/>
      <c r="J81" s="103"/>
      <c r="K81" s="91"/>
      <c r="L81" s="110">
        <f>(Tabla2[[#This Row],[P.U.]]*Tabla2[[#This Row],[G.G.]]*1)+Tabla2[[#This Row],[P.U.]]</f>
        <v>0</v>
      </c>
      <c r="M81" s="119">
        <f>Tabla2[[#This Row],[P.U.T.]]*Tabla2[[#This Row],[Cantidad]]</f>
        <v>0</v>
      </c>
    </row>
    <row r="82" spans="1:13" s="1" customFormat="1" ht="30" customHeight="1">
      <c r="A82" s="57" t="s">
        <v>138</v>
      </c>
      <c r="B82" s="128">
        <v>72</v>
      </c>
      <c r="C82" s="143">
        <v>7200</v>
      </c>
      <c r="D82" s="4" t="s">
        <v>16</v>
      </c>
      <c r="E82" s="4" t="s">
        <v>182</v>
      </c>
      <c r="F82" s="15" t="s">
        <v>183</v>
      </c>
      <c r="G82" s="78" t="s">
        <v>184</v>
      </c>
      <c r="H82" s="16"/>
      <c r="I82" s="26"/>
      <c r="J82" s="103"/>
      <c r="K82" s="91"/>
      <c r="L82" s="110">
        <f>(Tabla2[[#This Row],[P.U.]]*Tabla2[[#This Row],[G.G.]]*1)+Tabla2[[#This Row],[P.U.]]</f>
        <v>0</v>
      </c>
      <c r="M82" s="119">
        <f>Tabla2[[#This Row],[P.U.T.]]*Tabla2[[#This Row],[Cantidad]]</f>
        <v>0</v>
      </c>
    </row>
    <row r="83" spans="1:13" s="1" customFormat="1" ht="30" customHeight="1">
      <c r="A83" s="58" t="s">
        <v>138</v>
      </c>
      <c r="B83" s="128">
        <v>73</v>
      </c>
      <c r="C83" s="143">
        <v>100</v>
      </c>
      <c r="D83" s="4" t="s">
        <v>8</v>
      </c>
      <c r="E83" s="4" t="s">
        <v>185</v>
      </c>
      <c r="F83" s="15" t="s">
        <v>180</v>
      </c>
      <c r="G83" s="78" t="s">
        <v>186</v>
      </c>
      <c r="H83" s="16"/>
      <c r="I83" s="26"/>
      <c r="J83" s="103"/>
      <c r="K83" s="91"/>
      <c r="L83" s="110">
        <f>(Tabla2[[#This Row],[P.U.]]*Tabla2[[#This Row],[G.G.]]*1)+Tabla2[[#This Row],[P.U.]]</f>
        <v>0</v>
      </c>
      <c r="M83" s="119">
        <f>Tabla2[[#This Row],[P.U.T.]]*Tabla2[[#This Row],[Cantidad]]</f>
        <v>0</v>
      </c>
    </row>
    <row r="84" spans="1:13" s="1" customFormat="1" ht="30" customHeight="1">
      <c r="A84" s="57" t="s">
        <v>138</v>
      </c>
      <c r="B84" s="128">
        <v>74</v>
      </c>
      <c r="C84" s="143">
        <v>28670</v>
      </c>
      <c r="D84" s="4" t="s">
        <v>16</v>
      </c>
      <c r="E84" s="4" t="s">
        <v>187</v>
      </c>
      <c r="F84" s="15" t="s">
        <v>188</v>
      </c>
      <c r="G84" s="78" t="s">
        <v>189</v>
      </c>
      <c r="H84" s="16"/>
      <c r="I84" s="26"/>
      <c r="J84" s="103"/>
      <c r="K84" s="91"/>
      <c r="L84" s="110">
        <f>(Tabla2[[#This Row],[P.U.]]*Tabla2[[#This Row],[G.G.]]*1)+Tabla2[[#This Row],[P.U.]]</f>
        <v>0</v>
      </c>
      <c r="M84" s="119">
        <f>Tabla2[[#This Row],[P.U.T.]]*Tabla2[[#This Row],[Cantidad]]</f>
        <v>0</v>
      </c>
    </row>
    <row r="85" spans="1:13" s="1" customFormat="1" ht="30" customHeight="1">
      <c r="A85" s="58" t="s">
        <v>138</v>
      </c>
      <c r="B85" s="128">
        <v>75</v>
      </c>
      <c r="C85" s="143">
        <v>2979</v>
      </c>
      <c r="D85" s="4" t="s">
        <v>8</v>
      </c>
      <c r="E85" s="4" t="s">
        <v>190</v>
      </c>
      <c r="F85" s="15" t="s">
        <v>191</v>
      </c>
      <c r="G85" s="78" t="s">
        <v>192</v>
      </c>
      <c r="H85" s="16"/>
      <c r="I85" s="26"/>
      <c r="J85" s="103"/>
      <c r="K85" s="91"/>
      <c r="L85" s="110">
        <f>(Tabla2[[#This Row],[P.U.]]*Tabla2[[#This Row],[G.G.]]*1)+Tabla2[[#This Row],[P.U.]]</f>
        <v>0</v>
      </c>
      <c r="M85" s="119">
        <f>Tabla2[[#This Row],[P.U.T.]]*Tabla2[[#This Row],[Cantidad]]</f>
        <v>0</v>
      </c>
    </row>
    <row r="86" spans="1:13" s="1" customFormat="1" ht="30" customHeight="1">
      <c r="A86" s="57" t="s">
        <v>138</v>
      </c>
      <c r="B86" s="128">
        <v>76</v>
      </c>
      <c r="C86" s="143">
        <v>144</v>
      </c>
      <c r="D86" s="4" t="s">
        <v>8</v>
      </c>
      <c r="E86" s="4" t="s">
        <v>193</v>
      </c>
      <c r="F86" s="15" t="s">
        <v>194</v>
      </c>
      <c r="G86" s="78" t="s">
        <v>195</v>
      </c>
      <c r="H86" s="16"/>
      <c r="I86" s="26"/>
      <c r="J86" s="103"/>
      <c r="K86" s="91"/>
      <c r="L86" s="110">
        <f>(Tabla2[[#This Row],[P.U.]]*Tabla2[[#This Row],[G.G.]]*1)+Tabla2[[#This Row],[P.U.]]</f>
        <v>0</v>
      </c>
      <c r="M86" s="119">
        <f>Tabla2[[#This Row],[P.U.T.]]*Tabla2[[#This Row],[Cantidad]]</f>
        <v>0</v>
      </c>
    </row>
    <row r="87" spans="1:13" s="1" customFormat="1" ht="30" customHeight="1">
      <c r="A87" s="58" t="s">
        <v>138</v>
      </c>
      <c r="B87" s="128">
        <v>77</v>
      </c>
      <c r="C87" s="143">
        <v>112</v>
      </c>
      <c r="D87" s="4" t="s">
        <v>8</v>
      </c>
      <c r="E87" s="4" t="s">
        <v>196</v>
      </c>
      <c r="F87" s="15" t="s">
        <v>194</v>
      </c>
      <c r="G87" s="78" t="s">
        <v>197</v>
      </c>
      <c r="H87" s="16"/>
      <c r="I87" s="26"/>
      <c r="J87" s="103"/>
      <c r="K87" s="91"/>
      <c r="L87" s="110">
        <f>(Tabla2[[#This Row],[P.U.]]*Tabla2[[#This Row],[G.G.]]*1)+Tabla2[[#This Row],[P.U.]]</f>
        <v>0</v>
      </c>
      <c r="M87" s="119">
        <f>Tabla2[[#This Row],[P.U.T.]]*Tabla2[[#This Row],[Cantidad]]</f>
        <v>0</v>
      </c>
    </row>
    <row r="88" spans="1:13" s="1" customFormat="1" ht="30" customHeight="1">
      <c r="A88" s="57" t="s">
        <v>138</v>
      </c>
      <c r="B88" s="128">
        <v>78</v>
      </c>
      <c r="C88" s="143">
        <v>1099</v>
      </c>
      <c r="D88" s="4" t="s">
        <v>8</v>
      </c>
      <c r="E88" s="4" t="s">
        <v>198</v>
      </c>
      <c r="F88" s="15" t="s">
        <v>199</v>
      </c>
      <c r="G88" s="78" t="s">
        <v>200</v>
      </c>
      <c r="H88" s="16"/>
      <c r="I88" s="26"/>
      <c r="J88" s="103"/>
      <c r="K88" s="91"/>
      <c r="L88" s="110">
        <f>(Tabla2[[#This Row],[P.U.]]*Tabla2[[#This Row],[G.G.]]*1)+Tabla2[[#This Row],[P.U.]]</f>
        <v>0</v>
      </c>
      <c r="M88" s="119">
        <f>Tabla2[[#This Row],[P.U.T.]]*Tabla2[[#This Row],[Cantidad]]</f>
        <v>0</v>
      </c>
    </row>
    <row r="89" spans="1:13" s="1" customFormat="1" ht="30" customHeight="1">
      <c r="A89" s="58" t="s">
        <v>138</v>
      </c>
      <c r="B89" s="128">
        <v>79</v>
      </c>
      <c r="C89" s="143">
        <v>12</v>
      </c>
      <c r="D89" s="4" t="s">
        <v>8</v>
      </c>
      <c r="E89" s="4" t="s">
        <v>201</v>
      </c>
      <c r="F89" s="15" t="s">
        <v>202</v>
      </c>
      <c r="G89" s="78" t="s">
        <v>203</v>
      </c>
      <c r="H89" s="16"/>
      <c r="I89" s="26"/>
      <c r="J89" s="103"/>
      <c r="K89" s="91"/>
      <c r="L89" s="110">
        <f>(Tabla2[[#This Row],[P.U.]]*Tabla2[[#This Row],[G.G.]]*1)+Tabla2[[#This Row],[P.U.]]</f>
        <v>0</v>
      </c>
      <c r="M89" s="119">
        <f>Tabla2[[#This Row],[P.U.T.]]*Tabla2[[#This Row],[Cantidad]]</f>
        <v>0</v>
      </c>
    </row>
    <row r="90" spans="1:13" s="1" customFormat="1" ht="30" customHeight="1">
      <c r="A90" s="57" t="s">
        <v>138</v>
      </c>
      <c r="B90" s="128">
        <v>80</v>
      </c>
      <c r="C90" s="143">
        <v>430</v>
      </c>
      <c r="D90" s="4" t="s">
        <v>8</v>
      </c>
      <c r="E90" s="4" t="s">
        <v>204</v>
      </c>
      <c r="F90" s="15" t="s">
        <v>205</v>
      </c>
      <c r="G90" s="78" t="s">
        <v>206</v>
      </c>
      <c r="H90" s="16"/>
      <c r="I90" s="26"/>
      <c r="J90" s="103"/>
      <c r="K90" s="91"/>
      <c r="L90" s="110">
        <f>(Tabla2[[#This Row],[P.U.]]*Tabla2[[#This Row],[G.G.]]*1)+Tabla2[[#This Row],[P.U.]]</f>
        <v>0</v>
      </c>
      <c r="M90" s="119">
        <f>Tabla2[[#This Row],[P.U.T.]]*Tabla2[[#This Row],[Cantidad]]</f>
        <v>0</v>
      </c>
    </row>
    <row r="91" spans="1:13" s="1" customFormat="1" ht="30" customHeight="1">
      <c r="A91" s="58" t="s">
        <v>138</v>
      </c>
      <c r="B91" s="128">
        <v>81</v>
      </c>
      <c r="C91" s="143">
        <v>74.8</v>
      </c>
      <c r="D91" s="4" t="s">
        <v>8</v>
      </c>
      <c r="E91" s="4" t="s">
        <v>207</v>
      </c>
      <c r="F91" s="15" t="s">
        <v>153</v>
      </c>
      <c r="G91" s="78" t="s">
        <v>208</v>
      </c>
      <c r="H91" s="16"/>
      <c r="I91" s="26"/>
      <c r="J91" s="103"/>
      <c r="K91" s="91"/>
      <c r="L91" s="110">
        <f>(Tabla2[[#This Row],[P.U.]]*Tabla2[[#This Row],[G.G.]]*1)+Tabla2[[#This Row],[P.U.]]</f>
        <v>0</v>
      </c>
      <c r="M91" s="119">
        <f>Tabla2[[#This Row],[P.U.T.]]*Tabla2[[#This Row],[Cantidad]]</f>
        <v>0</v>
      </c>
    </row>
    <row r="92" spans="1:13" s="1" customFormat="1" ht="30" customHeight="1">
      <c r="A92" s="57" t="s">
        <v>138</v>
      </c>
      <c r="B92" s="128">
        <v>82</v>
      </c>
      <c r="C92" s="143">
        <v>2055</v>
      </c>
      <c r="D92" s="4" t="s">
        <v>8</v>
      </c>
      <c r="E92" s="4" t="s">
        <v>209</v>
      </c>
      <c r="F92" s="15" t="s">
        <v>210</v>
      </c>
      <c r="G92" s="78" t="s">
        <v>211</v>
      </c>
      <c r="H92" s="16"/>
      <c r="I92" s="26"/>
      <c r="J92" s="103"/>
      <c r="K92" s="91"/>
      <c r="L92" s="110">
        <f>(Tabla2[[#This Row],[P.U.]]*Tabla2[[#This Row],[G.G.]]*1)+Tabla2[[#This Row],[P.U.]]</f>
        <v>0</v>
      </c>
      <c r="M92" s="119">
        <f>Tabla2[[#This Row],[P.U.T.]]*Tabla2[[#This Row],[Cantidad]]</f>
        <v>0</v>
      </c>
    </row>
    <row r="93" spans="1:13" s="1" customFormat="1" ht="30" customHeight="1">
      <c r="A93" s="58" t="s">
        <v>138</v>
      </c>
      <c r="B93" s="128">
        <v>83</v>
      </c>
      <c r="C93" s="143">
        <v>915</v>
      </c>
      <c r="D93" s="4" t="s">
        <v>8</v>
      </c>
      <c r="E93" s="4" t="s">
        <v>212</v>
      </c>
      <c r="F93" s="15" t="s">
        <v>213</v>
      </c>
      <c r="G93" s="78" t="s">
        <v>214</v>
      </c>
      <c r="H93" s="16"/>
      <c r="I93" s="26"/>
      <c r="J93" s="103"/>
      <c r="K93" s="91"/>
      <c r="L93" s="110">
        <f>(Tabla2[[#This Row],[P.U.]]*Tabla2[[#This Row],[G.G.]]*1)+Tabla2[[#This Row],[P.U.]]</f>
        <v>0</v>
      </c>
      <c r="M93" s="119">
        <f>Tabla2[[#This Row],[P.U.T.]]*Tabla2[[#This Row],[Cantidad]]</f>
        <v>0</v>
      </c>
    </row>
    <row r="94" spans="1:13" s="1" customFormat="1" ht="30" customHeight="1">
      <c r="A94" s="57" t="s">
        <v>138</v>
      </c>
      <c r="B94" s="128">
        <v>84</v>
      </c>
      <c r="C94" s="143">
        <v>60395</v>
      </c>
      <c r="D94" s="4" t="s">
        <v>16</v>
      </c>
      <c r="E94" s="4" t="s">
        <v>215</v>
      </c>
      <c r="F94" s="15" t="s">
        <v>216</v>
      </c>
      <c r="G94" s="78" t="s">
        <v>217</v>
      </c>
      <c r="H94" s="16"/>
      <c r="I94" s="26"/>
      <c r="J94" s="103"/>
      <c r="K94" s="91"/>
      <c r="L94" s="110">
        <f>(Tabla2[[#This Row],[P.U.]]*Tabla2[[#This Row],[G.G.]]*1)+Tabla2[[#This Row],[P.U.]]</f>
        <v>0</v>
      </c>
      <c r="M94" s="119">
        <f>Tabla2[[#This Row],[P.U.T.]]*Tabla2[[#This Row],[Cantidad]]</f>
        <v>0</v>
      </c>
    </row>
    <row r="95" spans="1:13" s="1" customFormat="1" ht="30" customHeight="1">
      <c r="A95" s="58" t="s">
        <v>138</v>
      </c>
      <c r="B95" s="128">
        <v>85</v>
      </c>
      <c r="C95" s="143">
        <v>63</v>
      </c>
      <c r="D95" s="4" t="s">
        <v>8</v>
      </c>
      <c r="E95" s="4" t="s">
        <v>218</v>
      </c>
      <c r="F95" s="15" t="s">
        <v>10</v>
      </c>
      <c r="G95" s="78" t="s">
        <v>219</v>
      </c>
      <c r="H95" s="16"/>
      <c r="I95" s="26"/>
      <c r="J95" s="103"/>
      <c r="K95" s="91"/>
      <c r="L95" s="110">
        <f>(Tabla2[[#This Row],[P.U.]]*Tabla2[[#This Row],[G.G.]]*1)+Tabla2[[#This Row],[P.U.]]</f>
        <v>0</v>
      </c>
      <c r="M95" s="119">
        <f>Tabla2[[#This Row],[P.U.T.]]*Tabla2[[#This Row],[Cantidad]]</f>
        <v>0</v>
      </c>
    </row>
    <row r="96" spans="1:13" s="1" customFormat="1" ht="30" customHeight="1">
      <c r="A96" s="57" t="s">
        <v>138</v>
      </c>
      <c r="B96" s="128">
        <v>86</v>
      </c>
      <c r="C96" s="143">
        <v>12</v>
      </c>
      <c r="D96" s="4" t="s">
        <v>8</v>
      </c>
      <c r="E96" s="4" t="s">
        <v>220</v>
      </c>
      <c r="F96" s="15" t="s">
        <v>221</v>
      </c>
      <c r="G96" s="78" t="s">
        <v>222</v>
      </c>
      <c r="H96" s="16"/>
      <c r="I96" s="26"/>
      <c r="J96" s="103"/>
      <c r="K96" s="91"/>
      <c r="L96" s="110">
        <f>(Tabla2[[#This Row],[P.U.]]*Tabla2[[#This Row],[G.G.]]*1)+Tabla2[[#This Row],[P.U.]]</f>
        <v>0</v>
      </c>
      <c r="M96" s="119">
        <f>Tabla2[[#This Row],[P.U.T.]]*Tabla2[[#This Row],[Cantidad]]</f>
        <v>0</v>
      </c>
    </row>
    <row r="97" spans="1:13" s="1" customFormat="1" ht="30" customHeight="1">
      <c r="A97" s="58" t="s">
        <v>138</v>
      </c>
      <c r="B97" s="128">
        <v>87</v>
      </c>
      <c r="C97" s="143">
        <v>8473</v>
      </c>
      <c r="D97" s="4" t="s">
        <v>8</v>
      </c>
      <c r="E97" s="4" t="s">
        <v>223</v>
      </c>
      <c r="F97" s="15" t="s">
        <v>224</v>
      </c>
      <c r="G97" s="78" t="s">
        <v>219</v>
      </c>
      <c r="H97" s="16"/>
      <c r="I97" s="26"/>
      <c r="J97" s="103"/>
      <c r="K97" s="91"/>
      <c r="L97" s="110">
        <f>(Tabla2[[#This Row],[P.U.]]*Tabla2[[#This Row],[G.G.]]*1)+Tabla2[[#This Row],[P.U.]]</f>
        <v>0</v>
      </c>
      <c r="M97" s="119">
        <f>Tabla2[[#This Row],[P.U.T.]]*Tabla2[[#This Row],[Cantidad]]</f>
        <v>0</v>
      </c>
    </row>
    <row r="98" spans="1:13" s="1" customFormat="1" ht="30" customHeight="1">
      <c r="A98" s="57" t="s">
        <v>138</v>
      </c>
      <c r="B98" s="128">
        <v>88</v>
      </c>
      <c r="C98" s="143">
        <v>1800</v>
      </c>
      <c r="D98" s="4" t="s">
        <v>16</v>
      </c>
      <c r="E98" s="4" t="s">
        <v>225</v>
      </c>
      <c r="F98" s="15" t="s">
        <v>226</v>
      </c>
      <c r="G98" s="78" t="s">
        <v>227</v>
      </c>
      <c r="H98" s="16"/>
      <c r="I98" s="26"/>
      <c r="J98" s="103"/>
      <c r="K98" s="91"/>
      <c r="L98" s="110">
        <f>(Tabla2[[#This Row],[P.U.]]*Tabla2[[#This Row],[G.G.]]*1)+Tabla2[[#This Row],[P.U.]]</f>
        <v>0</v>
      </c>
      <c r="M98" s="119">
        <f>Tabla2[[#This Row],[P.U.T.]]*Tabla2[[#This Row],[Cantidad]]</f>
        <v>0</v>
      </c>
    </row>
    <row r="99" spans="1:13" s="1" customFormat="1" ht="30" customHeight="1">
      <c r="A99" s="58" t="s">
        <v>138</v>
      </c>
      <c r="B99" s="128">
        <v>89</v>
      </c>
      <c r="C99" s="143">
        <v>29</v>
      </c>
      <c r="D99" s="4" t="s">
        <v>8</v>
      </c>
      <c r="E99" s="4" t="s">
        <v>228</v>
      </c>
      <c r="F99" s="15" t="s">
        <v>229</v>
      </c>
      <c r="G99" s="78" t="s">
        <v>230</v>
      </c>
      <c r="H99" s="16"/>
      <c r="I99" s="26"/>
      <c r="J99" s="103"/>
      <c r="K99" s="91"/>
      <c r="L99" s="110">
        <f>(Tabla2[[#This Row],[P.U.]]*Tabla2[[#This Row],[G.G.]]*1)+Tabla2[[#This Row],[P.U.]]</f>
        <v>0</v>
      </c>
      <c r="M99" s="119">
        <f>Tabla2[[#This Row],[P.U.T.]]*Tabla2[[#This Row],[Cantidad]]</f>
        <v>0</v>
      </c>
    </row>
    <row r="100" spans="1:13" s="1" customFormat="1" ht="30" customHeight="1">
      <c r="A100" s="57" t="s">
        <v>138</v>
      </c>
      <c r="B100" s="128">
        <v>90</v>
      </c>
      <c r="C100" s="143">
        <v>189</v>
      </c>
      <c r="D100" s="4" t="s">
        <v>8</v>
      </c>
      <c r="E100" s="4" t="s">
        <v>231</v>
      </c>
      <c r="F100" s="15" t="s">
        <v>232</v>
      </c>
      <c r="G100" s="78" t="s">
        <v>233</v>
      </c>
      <c r="H100" s="16"/>
      <c r="I100" s="26"/>
      <c r="J100" s="103"/>
      <c r="K100" s="91"/>
      <c r="L100" s="110">
        <f>(Tabla2[[#This Row],[P.U.]]*Tabla2[[#This Row],[G.G.]]*1)+Tabla2[[#This Row],[P.U.]]</f>
        <v>0</v>
      </c>
      <c r="M100" s="119">
        <f>Tabla2[[#This Row],[P.U.T.]]*Tabla2[[#This Row],[Cantidad]]</f>
        <v>0</v>
      </c>
    </row>
    <row r="101" spans="1:13" s="1" customFormat="1" ht="30" customHeight="1">
      <c r="A101" s="58" t="s">
        <v>138</v>
      </c>
      <c r="B101" s="128">
        <v>91</v>
      </c>
      <c r="C101" s="143">
        <v>26</v>
      </c>
      <c r="D101" s="4" t="s">
        <v>8</v>
      </c>
      <c r="E101" s="4" t="s">
        <v>234</v>
      </c>
      <c r="F101" s="15" t="s">
        <v>232</v>
      </c>
      <c r="G101" s="78" t="s">
        <v>235</v>
      </c>
      <c r="H101" s="16"/>
      <c r="I101" s="26"/>
      <c r="J101" s="103"/>
      <c r="K101" s="91"/>
      <c r="L101" s="110">
        <f>(Tabla2[[#This Row],[P.U.]]*Tabla2[[#This Row],[G.G.]]*1)+Tabla2[[#This Row],[P.U.]]</f>
        <v>0</v>
      </c>
      <c r="M101" s="119">
        <f>Tabla2[[#This Row],[P.U.T.]]*Tabla2[[#This Row],[Cantidad]]</f>
        <v>0</v>
      </c>
    </row>
    <row r="102" spans="1:13" s="1" customFormat="1" ht="30" customHeight="1">
      <c r="A102" s="57" t="s">
        <v>138</v>
      </c>
      <c r="B102" s="128">
        <v>92</v>
      </c>
      <c r="C102" s="143">
        <v>146</v>
      </c>
      <c r="D102" s="4" t="s">
        <v>8</v>
      </c>
      <c r="E102" s="4" t="s">
        <v>236</v>
      </c>
      <c r="F102" s="15" t="s">
        <v>232</v>
      </c>
      <c r="G102" s="78" t="s">
        <v>237</v>
      </c>
      <c r="H102" s="16"/>
      <c r="I102" s="26"/>
      <c r="J102" s="103"/>
      <c r="K102" s="91"/>
      <c r="L102" s="110">
        <f>(Tabla2[[#This Row],[P.U.]]*Tabla2[[#This Row],[G.G.]]*1)+Tabla2[[#This Row],[P.U.]]</f>
        <v>0</v>
      </c>
      <c r="M102" s="119">
        <f>Tabla2[[#This Row],[P.U.T.]]*Tabla2[[#This Row],[Cantidad]]</f>
        <v>0</v>
      </c>
    </row>
    <row r="103" spans="1:13" s="1" customFormat="1" ht="30" customHeight="1">
      <c r="A103" s="58" t="s">
        <v>138</v>
      </c>
      <c r="B103" s="128">
        <v>93</v>
      </c>
      <c r="C103" s="143">
        <v>8568</v>
      </c>
      <c r="D103" s="4" t="s">
        <v>8</v>
      </c>
      <c r="E103" s="4" t="s">
        <v>238</v>
      </c>
      <c r="F103" s="15" t="s">
        <v>232</v>
      </c>
      <c r="G103" s="78" t="s">
        <v>239</v>
      </c>
      <c r="H103" s="16"/>
      <c r="I103" s="26"/>
      <c r="J103" s="103"/>
      <c r="K103" s="91"/>
      <c r="L103" s="110">
        <f>(Tabla2[[#This Row],[P.U.]]*Tabla2[[#This Row],[G.G.]]*1)+Tabla2[[#This Row],[P.U.]]</f>
        <v>0</v>
      </c>
      <c r="M103" s="119">
        <f>Tabla2[[#This Row],[P.U.T.]]*Tabla2[[#This Row],[Cantidad]]</f>
        <v>0</v>
      </c>
    </row>
    <row r="104" spans="1:13" s="1" customFormat="1" ht="30" customHeight="1">
      <c r="A104" s="57" t="s">
        <v>138</v>
      </c>
      <c r="B104" s="128">
        <v>94</v>
      </c>
      <c r="C104" s="143">
        <v>1480</v>
      </c>
      <c r="D104" s="4" t="s">
        <v>8</v>
      </c>
      <c r="E104" s="4" t="s">
        <v>240</v>
      </c>
      <c r="F104" s="15" t="s">
        <v>241</v>
      </c>
      <c r="G104" s="78" t="s">
        <v>242</v>
      </c>
      <c r="H104" s="16"/>
      <c r="I104" s="26"/>
      <c r="J104" s="103"/>
      <c r="K104" s="91"/>
      <c r="L104" s="110">
        <f>(Tabla2[[#This Row],[P.U.]]*Tabla2[[#This Row],[G.G.]]*1)+Tabla2[[#This Row],[P.U.]]</f>
        <v>0</v>
      </c>
      <c r="M104" s="119">
        <f>Tabla2[[#This Row],[P.U.T.]]*Tabla2[[#This Row],[Cantidad]]</f>
        <v>0</v>
      </c>
    </row>
    <row r="105" spans="1:13" s="1" customFormat="1" ht="30" customHeight="1">
      <c r="A105" s="58" t="s">
        <v>138</v>
      </c>
      <c r="B105" s="128">
        <v>95</v>
      </c>
      <c r="C105" s="143">
        <v>10220</v>
      </c>
      <c r="D105" s="4" t="s">
        <v>16</v>
      </c>
      <c r="E105" s="4" t="s">
        <v>243</v>
      </c>
      <c r="F105" s="15" t="s">
        <v>244</v>
      </c>
      <c r="G105" s="78" t="s">
        <v>245</v>
      </c>
      <c r="H105" s="16"/>
      <c r="I105" s="26"/>
      <c r="J105" s="103"/>
      <c r="K105" s="91"/>
      <c r="L105" s="110">
        <f>(Tabla2[[#This Row],[P.U.]]*Tabla2[[#This Row],[G.G.]]*1)+Tabla2[[#This Row],[P.U.]]</f>
        <v>0</v>
      </c>
      <c r="M105" s="119">
        <f>Tabla2[[#This Row],[P.U.T.]]*Tabla2[[#This Row],[Cantidad]]</f>
        <v>0</v>
      </c>
    </row>
    <row r="106" spans="1:13" s="1" customFormat="1" ht="30" customHeight="1">
      <c r="A106" s="57" t="s">
        <v>138</v>
      </c>
      <c r="B106" s="128">
        <v>96</v>
      </c>
      <c r="C106" s="143">
        <v>2902</v>
      </c>
      <c r="D106" s="4" t="s">
        <v>8</v>
      </c>
      <c r="E106" s="4" t="s">
        <v>246</v>
      </c>
      <c r="F106" s="15" t="s">
        <v>241</v>
      </c>
      <c r="G106" s="78" t="s">
        <v>247</v>
      </c>
      <c r="H106" s="16"/>
      <c r="I106" s="26"/>
      <c r="J106" s="103"/>
      <c r="K106" s="91"/>
      <c r="L106" s="110">
        <f>(Tabla2[[#This Row],[P.U.]]*Tabla2[[#This Row],[G.G.]]*1)+Tabla2[[#This Row],[P.U.]]</f>
        <v>0</v>
      </c>
      <c r="M106" s="119">
        <f>Tabla2[[#This Row],[P.U.T.]]*Tabla2[[#This Row],[Cantidad]]</f>
        <v>0</v>
      </c>
    </row>
    <row r="107" spans="1:13" s="1" customFormat="1" ht="30" customHeight="1">
      <c r="A107" s="58" t="s">
        <v>138</v>
      </c>
      <c r="B107" s="128">
        <v>97</v>
      </c>
      <c r="C107" s="143">
        <v>969</v>
      </c>
      <c r="D107" s="4" t="s">
        <v>8</v>
      </c>
      <c r="E107" s="4" t="s">
        <v>248</v>
      </c>
      <c r="F107" s="15" t="s">
        <v>249</v>
      </c>
      <c r="G107" s="78" t="s">
        <v>250</v>
      </c>
      <c r="H107" s="16"/>
      <c r="I107" s="26"/>
      <c r="J107" s="103"/>
      <c r="K107" s="91"/>
      <c r="L107" s="110">
        <f>(Tabla2[[#This Row],[P.U.]]*Tabla2[[#This Row],[G.G.]]*1)+Tabla2[[#This Row],[P.U.]]</f>
        <v>0</v>
      </c>
      <c r="M107" s="119">
        <f>Tabla2[[#This Row],[P.U.T.]]*Tabla2[[#This Row],[Cantidad]]</f>
        <v>0</v>
      </c>
    </row>
    <row r="108" spans="1:13" s="1" customFormat="1" ht="30" customHeight="1">
      <c r="A108" s="57" t="s">
        <v>138</v>
      </c>
      <c r="B108" s="128">
        <v>98</v>
      </c>
      <c r="C108" s="143">
        <v>207</v>
      </c>
      <c r="D108" s="4" t="s">
        <v>8</v>
      </c>
      <c r="E108" s="4" t="s">
        <v>251</v>
      </c>
      <c r="F108" s="15" t="s">
        <v>252</v>
      </c>
      <c r="G108" s="78" t="s">
        <v>253</v>
      </c>
      <c r="H108" s="16"/>
      <c r="I108" s="26"/>
      <c r="J108" s="103"/>
      <c r="K108" s="91"/>
      <c r="L108" s="110">
        <f>(Tabla2[[#This Row],[P.U.]]*Tabla2[[#This Row],[G.G.]]*1)+Tabla2[[#This Row],[P.U.]]</f>
        <v>0</v>
      </c>
      <c r="M108" s="119">
        <f>Tabla2[[#This Row],[P.U.T.]]*Tabla2[[#This Row],[Cantidad]]</f>
        <v>0</v>
      </c>
    </row>
    <row r="109" spans="1:13" s="1" customFormat="1" ht="30" customHeight="1">
      <c r="A109" s="58" t="s">
        <v>138</v>
      </c>
      <c r="B109" s="128">
        <v>99</v>
      </c>
      <c r="C109" s="143">
        <v>59822</v>
      </c>
      <c r="D109" s="4" t="s">
        <v>8</v>
      </c>
      <c r="E109" s="4" t="s">
        <v>254</v>
      </c>
      <c r="F109" s="15" t="s">
        <v>255</v>
      </c>
      <c r="G109" s="78" t="s">
        <v>256</v>
      </c>
      <c r="H109" s="16"/>
      <c r="I109" s="26"/>
      <c r="J109" s="103"/>
      <c r="K109" s="91"/>
      <c r="L109" s="110">
        <f>(Tabla2[[#This Row],[P.U.]]*Tabla2[[#This Row],[G.G.]]*1)+Tabla2[[#This Row],[P.U.]]</f>
        <v>0</v>
      </c>
      <c r="M109" s="119">
        <f>Tabla2[[#This Row],[P.U.T.]]*Tabla2[[#This Row],[Cantidad]]</f>
        <v>0</v>
      </c>
    </row>
    <row r="110" spans="1:13" s="1" customFormat="1" ht="30" customHeight="1">
      <c r="A110" s="57" t="s">
        <v>138</v>
      </c>
      <c r="B110" s="128">
        <v>100</v>
      </c>
      <c r="C110" s="143">
        <v>798</v>
      </c>
      <c r="D110" s="4" t="s">
        <v>8</v>
      </c>
      <c r="E110" s="4" t="s">
        <v>257</v>
      </c>
      <c r="F110" s="15" t="s">
        <v>255</v>
      </c>
      <c r="G110" s="78" t="s">
        <v>258</v>
      </c>
      <c r="H110" s="16"/>
      <c r="I110" s="26"/>
      <c r="J110" s="103"/>
      <c r="K110" s="91"/>
      <c r="L110" s="110">
        <f>(Tabla2[[#This Row],[P.U.]]*Tabla2[[#This Row],[G.G.]]*1)+Tabla2[[#This Row],[P.U.]]</f>
        <v>0</v>
      </c>
      <c r="M110" s="119">
        <f>Tabla2[[#This Row],[P.U.T.]]*Tabla2[[#This Row],[Cantidad]]</f>
        <v>0</v>
      </c>
    </row>
    <row r="111" spans="1:13" s="1" customFormat="1" ht="30" customHeight="1">
      <c r="A111" s="58" t="s">
        <v>138</v>
      </c>
      <c r="B111" s="128">
        <v>101</v>
      </c>
      <c r="C111" s="143">
        <v>171033</v>
      </c>
      <c r="D111" s="4" t="s">
        <v>16</v>
      </c>
      <c r="E111" s="4" t="s">
        <v>259</v>
      </c>
      <c r="F111" s="15" t="s">
        <v>10</v>
      </c>
      <c r="G111" s="78" t="s">
        <v>260</v>
      </c>
      <c r="H111" s="16"/>
      <c r="I111" s="26"/>
      <c r="J111" s="103"/>
      <c r="K111" s="91"/>
      <c r="L111" s="110">
        <f>(Tabla2[[#This Row],[P.U.]]*Tabla2[[#This Row],[G.G.]]*1)+Tabla2[[#This Row],[P.U.]]</f>
        <v>0</v>
      </c>
      <c r="M111" s="119">
        <f>Tabla2[[#This Row],[P.U.T.]]*Tabla2[[#This Row],[Cantidad]]</f>
        <v>0</v>
      </c>
    </row>
    <row r="112" spans="1:13" s="1" customFormat="1" ht="30" customHeight="1">
      <c r="A112" s="57" t="s">
        <v>138</v>
      </c>
      <c r="B112" s="128">
        <v>102</v>
      </c>
      <c r="C112" s="143">
        <v>56</v>
      </c>
      <c r="D112" s="4" t="s">
        <v>8</v>
      </c>
      <c r="E112" s="4" t="s">
        <v>261</v>
      </c>
      <c r="F112" s="15" t="s">
        <v>262</v>
      </c>
      <c r="G112" s="78" t="s">
        <v>263</v>
      </c>
      <c r="H112" s="16"/>
      <c r="I112" s="26"/>
      <c r="J112" s="103"/>
      <c r="K112" s="91"/>
      <c r="L112" s="110">
        <f>(Tabla2[[#This Row],[P.U.]]*Tabla2[[#This Row],[G.G.]]*1)+Tabla2[[#This Row],[P.U.]]</f>
        <v>0</v>
      </c>
      <c r="M112" s="119">
        <f>Tabla2[[#This Row],[P.U.T.]]*Tabla2[[#This Row],[Cantidad]]</f>
        <v>0</v>
      </c>
    </row>
    <row r="113" spans="1:13" s="1" customFormat="1" ht="30" customHeight="1">
      <c r="A113" s="58" t="s">
        <v>138</v>
      </c>
      <c r="B113" s="128">
        <v>103</v>
      </c>
      <c r="C113" s="143">
        <v>450</v>
      </c>
      <c r="D113" s="4" t="s">
        <v>16</v>
      </c>
      <c r="E113" s="4" t="s">
        <v>264</v>
      </c>
      <c r="F113" s="15" t="s">
        <v>265</v>
      </c>
      <c r="G113" s="78" t="s">
        <v>266</v>
      </c>
      <c r="H113" s="16"/>
      <c r="I113" s="26"/>
      <c r="J113" s="103"/>
      <c r="K113" s="91"/>
      <c r="L113" s="110">
        <f>(Tabla2[[#This Row],[P.U.]]*Tabla2[[#This Row],[G.G.]]*1)+Tabla2[[#This Row],[P.U.]]</f>
        <v>0</v>
      </c>
      <c r="M113" s="119">
        <f>Tabla2[[#This Row],[P.U.T.]]*Tabla2[[#This Row],[Cantidad]]</f>
        <v>0</v>
      </c>
    </row>
    <row r="114" spans="1:13" s="1" customFormat="1" ht="30" customHeight="1">
      <c r="A114" s="57" t="s">
        <v>138</v>
      </c>
      <c r="B114" s="128">
        <v>104</v>
      </c>
      <c r="C114" s="143">
        <v>3880</v>
      </c>
      <c r="D114" s="4" t="s">
        <v>16</v>
      </c>
      <c r="E114" s="4" t="s">
        <v>267</v>
      </c>
      <c r="F114" s="15" t="s">
        <v>268</v>
      </c>
      <c r="G114" s="78" t="s">
        <v>269</v>
      </c>
      <c r="H114" s="16"/>
      <c r="I114" s="26"/>
      <c r="J114" s="103"/>
      <c r="K114" s="91"/>
      <c r="L114" s="110">
        <f>(Tabla2[[#This Row],[P.U.]]*Tabla2[[#This Row],[G.G.]]*1)+Tabla2[[#This Row],[P.U.]]</f>
        <v>0</v>
      </c>
      <c r="M114" s="119">
        <f>Tabla2[[#This Row],[P.U.T.]]*Tabla2[[#This Row],[Cantidad]]</f>
        <v>0</v>
      </c>
    </row>
    <row r="115" spans="1:13" s="1" customFormat="1" ht="30" customHeight="1">
      <c r="A115" s="58" t="s">
        <v>138</v>
      </c>
      <c r="B115" s="128">
        <v>105</v>
      </c>
      <c r="C115" s="143">
        <v>36</v>
      </c>
      <c r="D115" s="4" t="s">
        <v>8</v>
      </c>
      <c r="E115" s="4" t="s">
        <v>270</v>
      </c>
      <c r="F115" s="15" t="s">
        <v>271</v>
      </c>
      <c r="G115" s="78" t="s">
        <v>272</v>
      </c>
      <c r="H115" s="16"/>
      <c r="I115" s="26"/>
      <c r="J115" s="103"/>
      <c r="K115" s="91"/>
      <c r="L115" s="110">
        <f>(Tabla2[[#This Row],[P.U.]]*Tabla2[[#This Row],[G.G.]]*1)+Tabla2[[#This Row],[P.U.]]</f>
        <v>0</v>
      </c>
      <c r="M115" s="119">
        <f>Tabla2[[#This Row],[P.U.T.]]*Tabla2[[#This Row],[Cantidad]]</f>
        <v>0</v>
      </c>
    </row>
    <row r="116" spans="1:13" s="1" customFormat="1" ht="30" customHeight="1">
      <c r="A116" s="57" t="s">
        <v>138</v>
      </c>
      <c r="B116" s="128">
        <v>106</v>
      </c>
      <c r="C116" s="143">
        <v>16720</v>
      </c>
      <c r="D116" s="4" t="s">
        <v>16</v>
      </c>
      <c r="E116" s="4" t="s">
        <v>273</v>
      </c>
      <c r="F116" s="15" t="s">
        <v>271</v>
      </c>
      <c r="G116" s="78" t="s">
        <v>274</v>
      </c>
      <c r="H116" s="16"/>
      <c r="I116" s="26"/>
      <c r="J116" s="103"/>
      <c r="K116" s="91"/>
      <c r="L116" s="110">
        <f>(Tabla2[[#This Row],[P.U.]]*Tabla2[[#This Row],[G.G.]]*1)+Tabla2[[#This Row],[P.U.]]</f>
        <v>0</v>
      </c>
      <c r="M116" s="119">
        <f>Tabla2[[#This Row],[P.U.T.]]*Tabla2[[#This Row],[Cantidad]]</f>
        <v>0</v>
      </c>
    </row>
    <row r="117" spans="1:13" s="1" customFormat="1" ht="30" customHeight="1">
      <c r="A117" s="58" t="s">
        <v>138</v>
      </c>
      <c r="B117" s="128">
        <v>107</v>
      </c>
      <c r="C117" s="143">
        <v>7794</v>
      </c>
      <c r="D117" s="4" t="s">
        <v>8</v>
      </c>
      <c r="E117" s="4" t="s">
        <v>275</v>
      </c>
      <c r="F117" s="15" t="s">
        <v>271</v>
      </c>
      <c r="G117" s="78" t="s">
        <v>276</v>
      </c>
      <c r="H117" s="16"/>
      <c r="I117" s="26"/>
      <c r="J117" s="103"/>
      <c r="K117" s="91"/>
      <c r="L117" s="110">
        <f>(Tabla2[[#This Row],[P.U.]]*Tabla2[[#This Row],[G.G.]]*1)+Tabla2[[#This Row],[P.U.]]</f>
        <v>0</v>
      </c>
      <c r="M117" s="119">
        <f>Tabla2[[#This Row],[P.U.T.]]*Tabla2[[#This Row],[Cantidad]]</f>
        <v>0</v>
      </c>
    </row>
    <row r="118" spans="1:13" s="1" customFormat="1" ht="30" customHeight="1">
      <c r="A118" s="57" t="s">
        <v>138</v>
      </c>
      <c r="B118" s="128">
        <v>108</v>
      </c>
      <c r="C118" s="143">
        <v>4050</v>
      </c>
      <c r="D118" s="4" t="s">
        <v>16</v>
      </c>
      <c r="E118" s="4" t="s">
        <v>277</v>
      </c>
      <c r="F118" s="15" t="s">
        <v>271</v>
      </c>
      <c r="G118" s="78" t="s">
        <v>278</v>
      </c>
      <c r="H118" s="16"/>
      <c r="I118" s="26"/>
      <c r="J118" s="103"/>
      <c r="K118" s="91"/>
      <c r="L118" s="110">
        <f>(Tabla2[[#This Row],[P.U.]]*Tabla2[[#This Row],[G.G.]]*1)+Tabla2[[#This Row],[P.U.]]</f>
        <v>0</v>
      </c>
      <c r="M118" s="119">
        <f>Tabla2[[#This Row],[P.U.T.]]*Tabla2[[#This Row],[Cantidad]]</f>
        <v>0</v>
      </c>
    </row>
    <row r="119" spans="1:13" s="1" customFormat="1" ht="30" customHeight="1">
      <c r="A119" s="58" t="s">
        <v>138</v>
      </c>
      <c r="B119" s="128">
        <v>109</v>
      </c>
      <c r="C119" s="143">
        <v>187</v>
      </c>
      <c r="D119" s="4" t="s">
        <v>8</v>
      </c>
      <c r="E119" s="4" t="s">
        <v>279</v>
      </c>
      <c r="F119" s="15" t="s">
        <v>280</v>
      </c>
      <c r="G119" s="78" t="s">
        <v>281</v>
      </c>
      <c r="H119" s="16"/>
      <c r="I119" s="26"/>
      <c r="J119" s="103"/>
      <c r="K119" s="91"/>
      <c r="L119" s="110">
        <f>(Tabla2[[#This Row],[P.U.]]*Tabla2[[#This Row],[G.G.]]*1)+Tabla2[[#This Row],[P.U.]]</f>
        <v>0</v>
      </c>
      <c r="M119" s="119">
        <f>Tabla2[[#This Row],[P.U.T.]]*Tabla2[[#This Row],[Cantidad]]</f>
        <v>0</v>
      </c>
    </row>
    <row r="120" spans="1:13" s="1" customFormat="1" ht="36" customHeight="1">
      <c r="A120" s="57" t="s">
        <v>138</v>
      </c>
      <c r="B120" s="128">
        <v>110</v>
      </c>
      <c r="C120" s="143">
        <v>797</v>
      </c>
      <c r="D120" s="4" t="s">
        <v>8</v>
      </c>
      <c r="E120" s="4" t="s">
        <v>282</v>
      </c>
      <c r="F120" s="15" t="s">
        <v>283</v>
      </c>
      <c r="G120" s="78" t="s">
        <v>284</v>
      </c>
      <c r="H120" s="16"/>
      <c r="I120" s="26"/>
      <c r="J120" s="103"/>
      <c r="K120" s="91"/>
      <c r="L120" s="110">
        <f>(Tabla2[[#This Row],[P.U.]]*Tabla2[[#This Row],[G.G.]]*1)+Tabla2[[#This Row],[P.U.]]</f>
        <v>0</v>
      </c>
      <c r="M120" s="119">
        <f>Tabla2[[#This Row],[P.U.T.]]*Tabla2[[#This Row],[Cantidad]]</f>
        <v>0</v>
      </c>
    </row>
    <row r="121" spans="1:13" s="1" customFormat="1" ht="30" customHeight="1">
      <c r="A121" s="58" t="s">
        <v>138</v>
      </c>
      <c r="B121" s="128">
        <v>111</v>
      </c>
      <c r="C121" s="143">
        <v>1149</v>
      </c>
      <c r="D121" s="4" t="s">
        <v>8</v>
      </c>
      <c r="E121" s="4" t="s">
        <v>285</v>
      </c>
      <c r="F121" s="15" t="s">
        <v>286</v>
      </c>
      <c r="G121" s="78" t="s">
        <v>287</v>
      </c>
      <c r="H121" s="16"/>
      <c r="I121" s="26"/>
      <c r="J121" s="103"/>
      <c r="K121" s="91"/>
      <c r="L121" s="110">
        <f>(Tabla2[[#This Row],[P.U.]]*Tabla2[[#This Row],[G.G.]]*1)+Tabla2[[#This Row],[P.U.]]</f>
        <v>0</v>
      </c>
      <c r="M121" s="119">
        <f>Tabla2[[#This Row],[P.U.T.]]*Tabla2[[#This Row],[Cantidad]]</f>
        <v>0</v>
      </c>
    </row>
    <row r="122" spans="1:13" s="1" customFormat="1" ht="38.25" customHeight="1">
      <c r="A122" s="57" t="s">
        <v>138</v>
      </c>
      <c r="B122" s="128">
        <v>112</v>
      </c>
      <c r="C122" s="143">
        <v>965</v>
      </c>
      <c r="D122" s="4" t="s">
        <v>16</v>
      </c>
      <c r="E122" s="4" t="s">
        <v>288</v>
      </c>
      <c r="F122" s="15" t="s">
        <v>289</v>
      </c>
      <c r="G122" s="78" t="s">
        <v>290</v>
      </c>
      <c r="H122" s="16"/>
      <c r="I122" s="26"/>
      <c r="J122" s="103"/>
      <c r="K122" s="91"/>
      <c r="L122" s="110">
        <f>(Tabla2[[#This Row],[P.U.]]*Tabla2[[#This Row],[G.G.]]*1)+Tabla2[[#This Row],[P.U.]]</f>
        <v>0</v>
      </c>
      <c r="M122" s="119">
        <f>Tabla2[[#This Row],[P.U.T.]]*Tabla2[[#This Row],[Cantidad]]</f>
        <v>0</v>
      </c>
    </row>
    <row r="123" spans="1:13" s="1" customFormat="1" ht="30" customHeight="1">
      <c r="A123" s="58" t="s">
        <v>138</v>
      </c>
      <c r="B123" s="128">
        <v>113</v>
      </c>
      <c r="C123" s="143">
        <v>296897</v>
      </c>
      <c r="D123" s="4" t="s">
        <v>16</v>
      </c>
      <c r="E123" s="4" t="s">
        <v>291</v>
      </c>
      <c r="F123" s="15" t="s">
        <v>292</v>
      </c>
      <c r="G123" s="78" t="s">
        <v>293</v>
      </c>
      <c r="H123" s="16"/>
      <c r="I123" s="26"/>
      <c r="J123" s="103"/>
      <c r="K123" s="91"/>
      <c r="L123" s="110">
        <f>(Tabla2[[#This Row],[P.U.]]*Tabla2[[#This Row],[G.G.]]*1)+Tabla2[[#This Row],[P.U.]]</f>
        <v>0</v>
      </c>
      <c r="M123" s="119">
        <f>Tabla2[[#This Row],[P.U.T.]]*Tabla2[[#This Row],[Cantidad]]</f>
        <v>0</v>
      </c>
    </row>
    <row r="124" spans="1:13" s="1" customFormat="1" ht="30" customHeight="1">
      <c r="A124" s="57" t="s">
        <v>138</v>
      </c>
      <c r="B124" s="128">
        <v>114</v>
      </c>
      <c r="C124" s="143">
        <v>899</v>
      </c>
      <c r="D124" s="4" t="s">
        <v>8</v>
      </c>
      <c r="E124" s="4" t="s">
        <v>294</v>
      </c>
      <c r="F124" s="15" t="s">
        <v>295</v>
      </c>
      <c r="G124" s="78" t="s">
        <v>296</v>
      </c>
      <c r="H124" s="16"/>
      <c r="I124" s="26"/>
      <c r="J124" s="103"/>
      <c r="K124" s="91"/>
      <c r="L124" s="110">
        <f>(Tabla2[[#This Row],[P.U.]]*Tabla2[[#This Row],[G.G.]]*1)+Tabla2[[#This Row],[P.U.]]</f>
        <v>0</v>
      </c>
      <c r="M124" s="119">
        <f>Tabla2[[#This Row],[P.U.T.]]*Tabla2[[#This Row],[Cantidad]]</f>
        <v>0</v>
      </c>
    </row>
    <row r="125" spans="1:13" s="1" customFormat="1" ht="30" customHeight="1">
      <c r="A125" s="58" t="s">
        <v>138</v>
      </c>
      <c r="B125" s="128">
        <v>115</v>
      </c>
      <c r="C125" s="143">
        <v>64.8</v>
      </c>
      <c r="D125" s="4" t="s">
        <v>8</v>
      </c>
      <c r="E125" s="4" t="s">
        <v>297</v>
      </c>
      <c r="F125" s="15" t="s">
        <v>153</v>
      </c>
      <c r="G125" s="78" t="s">
        <v>298</v>
      </c>
      <c r="H125" s="16"/>
      <c r="I125" s="26"/>
      <c r="J125" s="103"/>
      <c r="K125" s="91"/>
      <c r="L125" s="110">
        <f>(Tabla2[[#This Row],[P.U.]]*Tabla2[[#This Row],[G.G.]]*1)+Tabla2[[#This Row],[P.U.]]</f>
        <v>0</v>
      </c>
      <c r="M125" s="119">
        <f>Tabla2[[#This Row],[P.U.T.]]*Tabla2[[#This Row],[Cantidad]]</f>
        <v>0</v>
      </c>
    </row>
    <row r="126" spans="1:13" s="1" customFormat="1" ht="30" customHeight="1">
      <c r="A126" s="57" t="s">
        <v>138</v>
      </c>
      <c r="B126" s="128">
        <v>116</v>
      </c>
      <c r="C126" s="143">
        <v>175.3</v>
      </c>
      <c r="D126" s="4" t="s">
        <v>8</v>
      </c>
      <c r="E126" s="4" t="s">
        <v>299</v>
      </c>
      <c r="F126" s="15" t="s">
        <v>153</v>
      </c>
      <c r="G126" s="78" t="s">
        <v>300</v>
      </c>
      <c r="H126" s="16"/>
      <c r="I126" s="26"/>
      <c r="J126" s="103"/>
      <c r="K126" s="91"/>
      <c r="L126" s="110">
        <f>(Tabla2[[#This Row],[P.U.]]*Tabla2[[#This Row],[G.G.]]*1)+Tabla2[[#This Row],[P.U.]]</f>
        <v>0</v>
      </c>
      <c r="M126" s="119">
        <f>Tabla2[[#This Row],[P.U.T.]]*Tabla2[[#This Row],[Cantidad]]</f>
        <v>0</v>
      </c>
    </row>
    <row r="127" spans="1:13" s="1" customFormat="1" ht="30" customHeight="1">
      <c r="A127" s="58" t="s">
        <v>138</v>
      </c>
      <c r="B127" s="128">
        <v>117</v>
      </c>
      <c r="C127" s="143">
        <v>6664</v>
      </c>
      <c r="D127" s="4" t="s">
        <v>8</v>
      </c>
      <c r="E127" s="4" t="s">
        <v>301</v>
      </c>
      <c r="F127" s="15" t="s">
        <v>10</v>
      </c>
      <c r="G127" s="78" t="s">
        <v>302</v>
      </c>
      <c r="H127" s="16"/>
      <c r="I127" s="26"/>
      <c r="J127" s="103"/>
      <c r="K127" s="91"/>
      <c r="L127" s="110">
        <f>(Tabla2[[#This Row],[P.U.]]*Tabla2[[#This Row],[G.G.]]*1)+Tabla2[[#This Row],[P.U.]]</f>
        <v>0</v>
      </c>
      <c r="M127" s="119">
        <f>Tabla2[[#This Row],[P.U.T.]]*Tabla2[[#This Row],[Cantidad]]</f>
        <v>0</v>
      </c>
    </row>
    <row r="128" spans="1:13" s="1" customFormat="1" ht="30" customHeight="1">
      <c r="A128" s="57" t="s">
        <v>138</v>
      </c>
      <c r="B128" s="128">
        <v>118</v>
      </c>
      <c r="C128" s="143">
        <v>24</v>
      </c>
      <c r="D128" s="4" t="s">
        <v>8</v>
      </c>
      <c r="E128" s="4" t="s">
        <v>303</v>
      </c>
      <c r="F128" s="15" t="s">
        <v>304</v>
      </c>
      <c r="G128" s="78" t="s">
        <v>305</v>
      </c>
      <c r="H128" s="16"/>
      <c r="I128" s="26"/>
      <c r="J128" s="103"/>
      <c r="K128" s="91"/>
      <c r="L128" s="110">
        <f>(Tabla2[[#This Row],[P.U.]]*Tabla2[[#This Row],[G.G.]]*1)+Tabla2[[#This Row],[P.U.]]</f>
        <v>0</v>
      </c>
      <c r="M128" s="119">
        <f>Tabla2[[#This Row],[P.U.T.]]*Tabla2[[#This Row],[Cantidad]]</f>
        <v>0</v>
      </c>
    </row>
    <row r="129" spans="1:13" s="1" customFormat="1" ht="30" customHeight="1">
      <c r="A129" s="58" t="s">
        <v>138</v>
      </c>
      <c r="B129" s="128">
        <v>119</v>
      </c>
      <c r="C129" s="143">
        <v>7</v>
      </c>
      <c r="D129" s="4" t="s">
        <v>8</v>
      </c>
      <c r="E129" s="4" t="s">
        <v>306</v>
      </c>
      <c r="F129" s="15" t="s">
        <v>153</v>
      </c>
      <c r="G129" s="78" t="s">
        <v>307</v>
      </c>
      <c r="H129" s="16"/>
      <c r="I129" s="26"/>
      <c r="J129" s="103"/>
      <c r="K129" s="91"/>
      <c r="L129" s="110">
        <f>(Tabla2[[#This Row],[P.U.]]*Tabla2[[#This Row],[G.G.]]*1)+Tabla2[[#This Row],[P.U.]]</f>
        <v>0</v>
      </c>
      <c r="M129" s="119">
        <f>Tabla2[[#This Row],[P.U.T.]]*Tabla2[[#This Row],[Cantidad]]</f>
        <v>0</v>
      </c>
    </row>
    <row r="130" spans="1:13" s="1" customFormat="1" ht="30" customHeight="1">
      <c r="A130" s="57" t="s">
        <v>138</v>
      </c>
      <c r="B130" s="128">
        <v>120</v>
      </c>
      <c r="C130" s="143">
        <v>170.3</v>
      </c>
      <c r="D130" s="4" t="s">
        <v>8</v>
      </c>
      <c r="E130" s="4" t="s">
        <v>308</v>
      </c>
      <c r="F130" s="15" t="s">
        <v>153</v>
      </c>
      <c r="G130" s="78" t="s">
        <v>309</v>
      </c>
      <c r="H130" s="16"/>
      <c r="I130" s="26"/>
      <c r="J130" s="103"/>
      <c r="K130" s="91"/>
      <c r="L130" s="110">
        <f>(Tabla2[[#This Row],[P.U.]]*Tabla2[[#This Row],[G.G.]]*1)+Tabla2[[#This Row],[P.U.]]</f>
        <v>0</v>
      </c>
      <c r="M130" s="119">
        <f>Tabla2[[#This Row],[P.U.T.]]*Tabla2[[#This Row],[Cantidad]]</f>
        <v>0</v>
      </c>
    </row>
    <row r="131" spans="1:13" s="1" customFormat="1" ht="30" customHeight="1">
      <c r="A131" s="58" t="s">
        <v>138</v>
      </c>
      <c r="B131" s="128">
        <v>121</v>
      </c>
      <c r="C131" s="143">
        <v>53.8</v>
      </c>
      <c r="D131" s="4" t="s">
        <v>8</v>
      </c>
      <c r="E131" s="4" t="s">
        <v>310</v>
      </c>
      <c r="F131" s="15" t="s">
        <v>153</v>
      </c>
      <c r="G131" s="78" t="s">
        <v>311</v>
      </c>
      <c r="H131" s="16"/>
      <c r="I131" s="26"/>
      <c r="J131" s="103"/>
      <c r="K131" s="91"/>
      <c r="L131" s="110">
        <f>(Tabla2[[#This Row],[P.U.]]*Tabla2[[#This Row],[G.G.]]*1)+Tabla2[[#This Row],[P.U.]]</f>
        <v>0</v>
      </c>
      <c r="M131" s="119">
        <f>Tabla2[[#This Row],[P.U.T.]]*Tabla2[[#This Row],[Cantidad]]</f>
        <v>0</v>
      </c>
    </row>
    <row r="132" spans="1:13" s="1" customFormat="1" ht="30" customHeight="1">
      <c r="A132" s="57" t="s">
        <v>138</v>
      </c>
      <c r="B132" s="128">
        <v>122</v>
      </c>
      <c r="C132" s="143">
        <v>494</v>
      </c>
      <c r="D132" s="4" t="s">
        <v>8</v>
      </c>
      <c r="E132" s="4" t="s">
        <v>312</v>
      </c>
      <c r="F132" s="15" t="s">
        <v>313</v>
      </c>
      <c r="G132" s="78" t="s">
        <v>314</v>
      </c>
      <c r="H132" s="16"/>
      <c r="I132" s="26"/>
      <c r="J132" s="103"/>
      <c r="K132" s="91"/>
      <c r="L132" s="110">
        <f>(Tabla2[[#This Row],[P.U.]]*Tabla2[[#This Row],[G.G.]]*1)+Tabla2[[#This Row],[P.U.]]</f>
        <v>0</v>
      </c>
      <c r="M132" s="119">
        <f>Tabla2[[#This Row],[P.U.T.]]*Tabla2[[#This Row],[Cantidad]]</f>
        <v>0</v>
      </c>
    </row>
    <row r="133" spans="1:13" s="1" customFormat="1" ht="30" customHeight="1">
      <c r="A133" s="58" t="s">
        <v>138</v>
      </c>
      <c r="B133" s="128">
        <v>123</v>
      </c>
      <c r="C133" s="143">
        <v>4330</v>
      </c>
      <c r="D133" s="4" t="s">
        <v>16</v>
      </c>
      <c r="E133" s="4" t="s">
        <v>315</v>
      </c>
      <c r="F133" s="15" t="s">
        <v>119</v>
      </c>
      <c r="G133" s="78" t="s">
        <v>316</v>
      </c>
      <c r="H133" s="16"/>
      <c r="I133" s="26"/>
      <c r="J133" s="103"/>
      <c r="K133" s="91"/>
      <c r="L133" s="110">
        <f>(Tabla2[[#This Row],[P.U.]]*Tabla2[[#This Row],[G.G.]]*1)+Tabla2[[#This Row],[P.U.]]</f>
        <v>0</v>
      </c>
      <c r="M133" s="119">
        <f>Tabla2[[#This Row],[P.U.T.]]*Tabla2[[#This Row],[Cantidad]]</f>
        <v>0</v>
      </c>
    </row>
    <row r="134" spans="1:13" s="1" customFormat="1" ht="30" customHeight="1">
      <c r="A134" s="57" t="s">
        <v>138</v>
      </c>
      <c r="B134" s="128">
        <v>124</v>
      </c>
      <c r="C134" s="143">
        <v>1078</v>
      </c>
      <c r="D134" s="4" t="s">
        <v>8</v>
      </c>
      <c r="E134" s="4" t="s">
        <v>317</v>
      </c>
      <c r="F134" s="15" t="s">
        <v>318</v>
      </c>
      <c r="G134" s="78" t="s">
        <v>319</v>
      </c>
      <c r="H134" s="16"/>
      <c r="I134" s="26"/>
      <c r="J134" s="103"/>
      <c r="K134" s="91"/>
      <c r="L134" s="110">
        <f>(Tabla2[[#This Row],[P.U.]]*Tabla2[[#This Row],[G.G.]]*1)+Tabla2[[#This Row],[P.U.]]</f>
        <v>0</v>
      </c>
      <c r="M134" s="119">
        <f>Tabla2[[#This Row],[P.U.T.]]*Tabla2[[#This Row],[Cantidad]]</f>
        <v>0</v>
      </c>
    </row>
    <row r="135" spans="1:13" s="1" customFormat="1" ht="30" customHeight="1">
      <c r="A135" s="58" t="s">
        <v>138</v>
      </c>
      <c r="B135" s="128">
        <v>125</v>
      </c>
      <c r="C135" s="143">
        <v>9045</v>
      </c>
      <c r="D135" s="4" t="s">
        <v>16</v>
      </c>
      <c r="E135" s="4" t="s">
        <v>320</v>
      </c>
      <c r="F135" s="15" t="s">
        <v>318</v>
      </c>
      <c r="G135" s="78" t="s">
        <v>321</v>
      </c>
      <c r="H135" s="16"/>
      <c r="I135" s="26"/>
      <c r="J135" s="103"/>
      <c r="K135" s="91"/>
      <c r="L135" s="110">
        <f>(Tabla2[[#This Row],[P.U.]]*Tabla2[[#This Row],[G.G.]]*1)+Tabla2[[#This Row],[P.U.]]</f>
        <v>0</v>
      </c>
      <c r="M135" s="119">
        <f>Tabla2[[#This Row],[P.U.T.]]*Tabla2[[#This Row],[Cantidad]]</f>
        <v>0</v>
      </c>
    </row>
    <row r="136" spans="1:13" s="1" customFormat="1" ht="30" customHeight="1">
      <c r="A136" s="57" t="s">
        <v>138</v>
      </c>
      <c r="B136" s="128">
        <v>126</v>
      </c>
      <c r="C136" s="143">
        <v>5120</v>
      </c>
      <c r="D136" s="4" t="s">
        <v>8</v>
      </c>
      <c r="E136" s="4" t="s">
        <v>322</v>
      </c>
      <c r="F136" s="15" t="s">
        <v>318</v>
      </c>
      <c r="G136" s="78" t="s">
        <v>323</v>
      </c>
      <c r="H136" s="16"/>
      <c r="I136" s="26"/>
      <c r="J136" s="103"/>
      <c r="K136" s="91"/>
      <c r="L136" s="110">
        <f>(Tabla2[[#This Row],[P.U.]]*Tabla2[[#This Row],[G.G.]]*1)+Tabla2[[#This Row],[P.U.]]</f>
        <v>0</v>
      </c>
      <c r="M136" s="119">
        <f>Tabla2[[#This Row],[P.U.T.]]*Tabla2[[#This Row],[Cantidad]]</f>
        <v>0</v>
      </c>
    </row>
    <row r="137" spans="1:13" s="1" customFormat="1" ht="30" customHeight="1">
      <c r="A137" s="58" t="s">
        <v>138</v>
      </c>
      <c r="B137" s="128">
        <v>127</v>
      </c>
      <c r="C137" s="143">
        <v>1239</v>
      </c>
      <c r="D137" s="4" t="s">
        <v>8</v>
      </c>
      <c r="E137" s="4" t="s">
        <v>324</v>
      </c>
      <c r="F137" s="15" t="s">
        <v>318</v>
      </c>
      <c r="G137" s="78" t="s">
        <v>325</v>
      </c>
      <c r="H137" s="16"/>
      <c r="I137" s="26"/>
      <c r="J137" s="103"/>
      <c r="K137" s="91"/>
      <c r="L137" s="110">
        <f>(Tabla2[[#This Row],[P.U.]]*Tabla2[[#This Row],[G.G.]]*1)+Tabla2[[#This Row],[P.U.]]</f>
        <v>0</v>
      </c>
      <c r="M137" s="119">
        <f>Tabla2[[#This Row],[P.U.T.]]*Tabla2[[#This Row],[Cantidad]]</f>
        <v>0</v>
      </c>
    </row>
    <row r="138" spans="1:13" s="1" customFormat="1" ht="30" customHeight="1">
      <c r="A138" s="57" t="s">
        <v>138</v>
      </c>
      <c r="B138" s="128">
        <v>128</v>
      </c>
      <c r="C138" s="143">
        <v>49</v>
      </c>
      <c r="D138" s="4" t="s">
        <v>8</v>
      </c>
      <c r="E138" s="4" t="s">
        <v>326</v>
      </c>
      <c r="F138" s="15" t="s">
        <v>327</v>
      </c>
      <c r="G138" s="78" t="s">
        <v>328</v>
      </c>
      <c r="H138" s="16"/>
      <c r="I138" s="26"/>
      <c r="J138" s="103"/>
      <c r="K138" s="91"/>
      <c r="L138" s="110">
        <f>(Tabla2[[#This Row],[P.U.]]*Tabla2[[#This Row],[G.G.]]*1)+Tabla2[[#This Row],[P.U.]]</f>
        <v>0</v>
      </c>
      <c r="M138" s="119">
        <f>Tabla2[[#This Row],[P.U.T.]]*Tabla2[[#This Row],[Cantidad]]</f>
        <v>0</v>
      </c>
    </row>
    <row r="139" spans="1:13" s="1" customFormat="1" ht="30" customHeight="1">
      <c r="A139" s="58" t="s">
        <v>138</v>
      </c>
      <c r="B139" s="128">
        <v>129</v>
      </c>
      <c r="C139" s="143">
        <v>41380</v>
      </c>
      <c r="D139" s="4" t="s">
        <v>16</v>
      </c>
      <c r="E139" s="4" t="s">
        <v>329</v>
      </c>
      <c r="F139" s="15" t="s">
        <v>127</v>
      </c>
      <c r="G139" s="78" t="s">
        <v>330</v>
      </c>
      <c r="H139" s="16"/>
      <c r="I139" s="26"/>
      <c r="J139" s="103"/>
      <c r="K139" s="91"/>
      <c r="L139" s="110">
        <f>(Tabla2[[#This Row],[P.U.]]*Tabla2[[#This Row],[G.G.]]*1)+Tabla2[[#This Row],[P.U.]]</f>
        <v>0</v>
      </c>
      <c r="M139" s="119">
        <f>Tabla2[[#This Row],[P.U.T.]]*Tabla2[[#This Row],[Cantidad]]</f>
        <v>0</v>
      </c>
    </row>
    <row r="140" spans="1:13" s="1" customFormat="1" ht="30" customHeight="1">
      <c r="A140" s="57" t="s">
        <v>138</v>
      </c>
      <c r="B140" s="128">
        <v>130</v>
      </c>
      <c r="C140" s="143">
        <v>4500</v>
      </c>
      <c r="D140" s="4" t="s">
        <v>16</v>
      </c>
      <c r="E140" s="4" t="s">
        <v>331</v>
      </c>
      <c r="F140" s="15" t="s">
        <v>332</v>
      </c>
      <c r="G140" s="78" t="s">
        <v>333</v>
      </c>
      <c r="H140" s="16"/>
      <c r="I140" s="26"/>
      <c r="J140" s="103"/>
      <c r="K140" s="91"/>
      <c r="L140" s="110">
        <f>(Tabla2[[#This Row],[P.U.]]*Tabla2[[#This Row],[G.G.]]*1)+Tabla2[[#This Row],[P.U.]]</f>
        <v>0</v>
      </c>
      <c r="M140" s="119">
        <f>Tabla2[[#This Row],[P.U.T.]]*Tabla2[[#This Row],[Cantidad]]</f>
        <v>0</v>
      </c>
    </row>
    <row r="141" spans="1:13" s="1" customFormat="1" ht="30" customHeight="1">
      <c r="A141" s="58" t="s">
        <v>138</v>
      </c>
      <c r="B141" s="128">
        <v>131</v>
      </c>
      <c r="C141" s="143">
        <v>11968</v>
      </c>
      <c r="D141" s="4" t="s">
        <v>8</v>
      </c>
      <c r="E141" s="4" t="s">
        <v>334</v>
      </c>
      <c r="F141" s="15" t="s">
        <v>335</v>
      </c>
      <c r="G141" s="78" t="s">
        <v>336</v>
      </c>
      <c r="H141" s="16"/>
      <c r="I141" s="26"/>
      <c r="J141" s="103"/>
      <c r="K141" s="91"/>
      <c r="L141" s="110">
        <f>(Tabla2[[#This Row],[P.U.]]*Tabla2[[#This Row],[G.G.]]*1)+Tabla2[[#This Row],[P.U.]]</f>
        <v>0</v>
      </c>
      <c r="M141" s="119">
        <f>Tabla2[[#This Row],[P.U.T.]]*Tabla2[[#This Row],[Cantidad]]</f>
        <v>0</v>
      </c>
    </row>
    <row r="142" spans="1:13" s="1" customFormat="1" ht="30" customHeight="1">
      <c r="A142" s="57" t="s">
        <v>138</v>
      </c>
      <c r="B142" s="128">
        <v>132</v>
      </c>
      <c r="C142" s="143">
        <v>211</v>
      </c>
      <c r="D142" s="4" t="s">
        <v>8</v>
      </c>
      <c r="E142" s="4" t="s">
        <v>337</v>
      </c>
      <c r="F142" s="15" t="s">
        <v>335</v>
      </c>
      <c r="G142" s="78" t="s">
        <v>336</v>
      </c>
      <c r="H142" s="16"/>
      <c r="I142" s="26"/>
      <c r="J142" s="103"/>
      <c r="K142" s="91"/>
      <c r="L142" s="110">
        <f>(Tabla2[[#This Row],[P.U.]]*Tabla2[[#This Row],[G.G.]]*1)+Tabla2[[#This Row],[P.U.]]</f>
        <v>0</v>
      </c>
      <c r="M142" s="119">
        <f>Tabla2[[#This Row],[P.U.T.]]*Tabla2[[#This Row],[Cantidad]]</f>
        <v>0</v>
      </c>
    </row>
    <row r="143" spans="1:13" s="1" customFormat="1" ht="30" customHeight="1">
      <c r="A143" s="58" t="s">
        <v>138</v>
      </c>
      <c r="B143" s="128">
        <v>133</v>
      </c>
      <c r="C143" s="143">
        <v>17775</v>
      </c>
      <c r="D143" s="4" t="s">
        <v>16</v>
      </c>
      <c r="E143" s="4" t="s">
        <v>338</v>
      </c>
      <c r="F143" s="15" t="s">
        <v>339</v>
      </c>
      <c r="G143" s="78" t="s">
        <v>340</v>
      </c>
      <c r="H143" s="16"/>
      <c r="I143" s="26"/>
      <c r="J143" s="103"/>
      <c r="K143" s="91"/>
      <c r="L143" s="110">
        <f>(Tabla2[[#This Row],[P.U.]]*Tabla2[[#This Row],[G.G.]]*1)+Tabla2[[#This Row],[P.U.]]</f>
        <v>0</v>
      </c>
      <c r="M143" s="119">
        <f>Tabla2[[#This Row],[P.U.T.]]*Tabla2[[#This Row],[Cantidad]]</f>
        <v>0</v>
      </c>
    </row>
    <row r="144" spans="1:13" s="1" customFormat="1" ht="30" customHeight="1">
      <c r="A144" s="57" t="s">
        <v>138</v>
      </c>
      <c r="B144" s="128">
        <v>134</v>
      </c>
      <c r="C144" s="143">
        <v>100</v>
      </c>
      <c r="D144" s="4" t="s">
        <v>16</v>
      </c>
      <c r="E144" s="4" t="s">
        <v>341</v>
      </c>
      <c r="F144" s="15" t="s">
        <v>342</v>
      </c>
      <c r="G144" s="78" t="s">
        <v>343</v>
      </c>
      <c r="H144" s="16"/>
      <c r="I144" s="26"/>
      <c r="J144" s="103"/>
      <c r="K144" s="91"/>
      <c r="L144" s="110">
        <f>(Tabla2[[#This Row],[P.U.]]*Tabla2[[#This Row],[G.G.]]*1)+Tabla2[[#This Row],[P.U.]]</f>
        <v>0</v>
      </c>
      <c r="M144" s="119">
        <f>Tabla2[[#This Row],[P.U.T.]]*Tabla2[[#This Row],[Cantidad]]</f>
        <v>0</v>
      </c>
    </row>
    <row r="145" spans="1:13" s="1" customFormat="1" ht="30" customHeight="1">
      <c r="A145" s="58" t="s">
        <v>138</v>
      </c>
      <c r="B145" s="128">
        <v>135</v>
      </c>
      <c r="C145" s="143">
        <v>568</v>
      </c>
      <c r="D145" s="4" t="s">
        <v>142</v>
      </c>
      <c r="E145" s="4" t="s">
        <v>344</v>
      </c>
      <c r="F145" s="15" t="s">
        <v>345</v>
      </c>
      <c r="G145" s="78" t="s">
        <v>346</v>
      </c>
      <c r="H145" s="16"/>
      <c r="I145" s="26"/>
      <c r="J145" s="103"/>
      <c r="K145" s="91"/>
      <c r="L145" s="110">
        <f>(Tabla2[[#This Row],[P.U.]]*Tabla2[[#This Row],[G.G.]]*1)+Tabla2[[#This Row],[P.U.]]</f>
        <v>0</v>
      </c>
      <c r="M145" s="119">
        <f>Tabla2[[#This Row],[P.U.T.]]*Tabla2[[#This Row],[Cantidad]]</f>
        <v>0</v>
      </c>
    </row>
    <row r="146" spans="1:13" s="1" customFormat="1" ht="30" customHeight="1" thickBot="1">
      <c r="A146" s="59" t="s">
        <v>138</v>
      </c>
      <c r="B146" s="133">
        <v>136</v>
      </c>
      <c r="C146" s="144">
        <v>34</v>
      </c>
      <c r="D146" s="28" t="s">
        <v>8</v>
      </c>
      <c r="E146" s="28" t="s">
        <v>347</v>
      </c>
      <c r="F146" s="35" t="s">
        <v>348</v>
      </c>
      <c r="G146" s="85" t="s">
        <v>349</v>
      </c>
      <c r="H146" s="36"/>
      <c r="I146" s="40"/>
      <c r="J146" s="108"/>
      <c r="K146" s="98"/>
      <c r="L146" s="108">
        <f>(Tabla2[[#This Row],[P.U.]]*Tabla2[[#This Row],[G.G.]]*1)+Tabla2[[#This Row],[P.U.]]</f>
        <v>0</v>
      </c>
      <c r="M146" s="124">
        <f>Tabla2[[#This Row],[P.U.T.]]*Tabla2[[#This Row],[Cantidad]]</f>
        <v>0</v>
      </c>
    </row>
    <row r="147" spans="1:13" s="1" customFormat="1" ht="30" customHeight="1" thickBot="1">
      <c r="A147" s="60" t="s">
        <v>350</v>
      </c>
      <c r="B147" s="134">
        <v>137</v>
      </c>
      <c r="C147" s="145">
        <v>100</v>
      </c>
      <c r="D147" s="70" t="s">
        <v>142</v>
      </c>
      <c r="E147" s="70" t="s">
        <v>351</v>
      </c>
      <c r="F147" s="71" t="s">
        <v>352</v>
      </c>
      <c r="G147" s="86" t="s">
        <v>353</v>
      </c>
      <c r="H147" s="72"/>
      <c r="I147" s="73"/>
      <c r="J147" s="106"/>
      <c r="K147" s="99"/>
      <c r="L147" s="114">
        <f>(Tabla2[[#This Row],[P.U.]]*Tabla2[[#This Row],[G.G.]]*1)+Tabla2[[#This Row],[P.U.]]</f>
        <v>0</v>
      </c>
      <c r="M147" s="125">
        <f>Tabla2[[#This Row],[P.U.T.]]*Tabla2[[#This Row],[Cantidad]]</f>
        <v>0</v>
      </c>
    </row>
    <row r="148" spans="1:13" s="1" customFormat="1" ht="30" customHeight="1">
      <c r="A148" s="49" t="s">
        <v>354</v>
      </c>
      <c r="B148" s="127">
        <v>138</v>
      </c>
      <c r="C148" s="135">
        <v>35531</v>
      </c>
      <c r="D148" s="3" t="s">
        <v>16</v>
      </c>
      <c r="E148" s="3" t="s">
        <v>355</v>
      </c>
      <c r="F148" s="12" t="s">
        <v>10</v>
      </c>
      <c r="G148" s="77" t="s">
        <v>356</v>
      </c>
      <c r="H148" s="13"/>
      <c r="I148" s="25"/>
      <c r="J148" s="102"/>
      <c r="K148" s="93"/>
      <c r="L148" s="112">
        <f>(Tabla2[[#This Row],[P.U.]]*Tabla2[[#This Row],[G.G.]]*1)+Tabla2[[#This Row],[P.U.]]</f>
        <v>0</v>
      </c>
      <c r="M148" s="118">
        <f>Tabla2[[#This Row],[P.U.T.]]*Tabla2[[#This Row],[Cantidad]]</f>
        <v>0</v>
      </c>
    </row>
    <row r="149" spans="1:13" s="1" customFormat="1" ht="30" customHeight="1" thickBot="1">
      <c r="A149" s="58" t="s">
        <v>354</v>
      </c>
      <c r="B149" s="133">
        <v>139</v>
      </c>
      <c r="C149" s="137">
        <v>1506</v>
      </c>
      <c r="D149" s="4" t="s">
        <v>16</v>
      </c>
      <c r="E149" s="4" t="s">
        <v>357</v>
      </c>
      <c r="F149" s="15" t="s">
        <v>10</v>
      </c>
      <c r="G149" s="78" t="s">
        <v>358</v>
      </c>
      <c r="H149" s="16"/>
      <c r="I149" s="26"/>
      <c r="J149" s="103"/>
      <c r="K149" s="91"/>
      <c r="L149" s="110">
        <f>(Tabla2[[#This Row],[P.U.]]*Tabla2[[#This Row],[G.G.]]*1)+Tabla2[[#This Row],[P.U.]]</f>
        <v>0</v>
      </c>
      <c r="M149" s="119">
        <f>Tabla2[[#This Row],[P.U.T.]]*Tabla2[[#This Row],[Cantidad]]</f>
        <v>0</v>
      </c>
    </row>
    <row r="150" spans="1:13" s="1" customFormat="1" ht="30" customHeight="1" thickBot="1">
      <c r="A150" s="44">
        <v>5</v>
      </c>
      <c r="B150" s="92" t="s">
        <v>359</v>
      </c>
      <c r="C150" s="30"/>
      <c r="D150" s="31"/>
      <c r="E150" s="37"/>
      <c r="F150" s="37" t="s">
        <v>41</v>
      </c>
      <c r="G150" s="84" t="s">
        <v>360</v>
      </c>
      <c r="H150" s="38"/>
      <c r="I150" s="29"/>
      <c r="J150" s="107"/>
      <c r="K150" s="67"/>
      <c r="L150" s="115"/>
      <c r="M150" s="123">
        <f>SUBTOTAL(109,M67:M149)</f>
        <v>0</v>
      </c>
    </row>
    <row r="151" spans="1:13" ht="33.75" customHeight="1" thickBot="1">
      <c r="A151" s="45"/>
      <c r="B151" s="87"/>
      <c r="C151" s="33"/>
      <c r="D151" s="34"/>
      <c r="E151" s="32"/>
      <c r="F151" s="32"/>
      <c r="G151" s="88" t="s">
        <v>361</v>
      </c>
      <c r="H151" s="39"/>
      <c r="I151" s="41"/>
      <c r="J151" s="109"/>
      <c r="K151" s="68"/>
      <c r="L151" s="116"/>
      <c r="M151" s="126">
        <f>M150+M66+M47+M24+M22</f>
        <v>0</v>
      </c>
    </row>
    <row r="152" spans="1:13">
      <c r="J152"/>
      <c r="L152"/>
      <c r="M152"/>
    </row>
    <row r="153" spans="1:13">
      <c r="A153" s="89"/>
      <c r="B153" s="90" t="s">
        <v>364</v>
      </c>
      <c r="C153" s="89"/>
      <c r="D153" s="89"/>
      <c r="E153" s="89"/>
      <c r="F153" s="89"/>
      <c r="G153" s="89"/>
    </row>
    <row r="154" spans="1:13">
      <c r="A154" s="89"/>
      <c r="B154" s="89"/>
      <c r="C154" s="89"/>
      <c r="D154" s="89"/>
      <c r="E154" s="89"/>
      <c r="F154" s="89"/>
      <c r="G154" s="89"/>
    </row>
    <row r="155" spans="1:13" ht="15.75">
      <c r="A155" s="146" t="s">
        <v>365</v>
      </c>
      <c r="B155" s="146"/>
      <c r="C155" s="146"/>
      <c r="D155" s="146"/>
      <c r="E155" s="146"/>
      <c r="F155" s="146"/>
      <c r="G155" s="146"/>
    </row>
  </sheetData>
  <mergeCells count="4">
    <mergeCell ref="A155:G155"/>
    <mergeCell ref="B2:G2"/>
    <mergeCell ref="B5:D5"/>
    <mergeCell ref="H5:M5"/>
  </mergeCells>
  <pageMargins left="0.15748031496062992" right="0.15748031496062992" top="0.23622047244094491" bottom="0" header="0.11811023622047245" footer="0.15748031496062992"/>
  <pageSetup paperSize="5" scale="60" orientation="landscape" r:id="rId1"/>
  <headerFooter>
    <oddHeader>&amp;RAnexo I (A)</oddHeader>
    <oddFooter>&amp;C&amp;F&amp;RPágina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PLANILLA DE OFERTA</vt:lpstr>
      <vt:lpstr>'PLANILLA DE OFERTA'!Área_de_impresión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Pablo Martin Lopez Tascon</dc:creator>
  <cp:lastModifiedBy>Sabrina Paili</cp:lastModifiedBy>
  <cp:lastPrinted>2020-12-02T18:30:36Z</cp:lastPrinted>
  <dcterms:created xsi:type="dcterms:W3CDTF">2018-12-19T12:32:00Z</dcterms:created>
  <dcterms:modified xsi:type="dcterms:W3CDTF">2021-08-23T15:51:56Z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1033-11.1.0.9505</vt:lpwstr>
  </property>
</Properties>
</file>