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1-21 FAA CONDOR CARNES\2.Publicar\"/>
    </mc:Choice>
  </mc:AlternateContent>
  <bookViews>
    <workbookView xWindow="0" yWindow="0" windowWidth="20490" windowHeight="7650"/>
  </bookViews>
  <sheets>
    <sheet name="Hoja1" sheetId="1" r:id="rId1"/>
    <sheet name="Hoja2" sheetId="2" r:id="rId2"/>
  </sheets>
  <definedNames>
    <definedName name="_xlnm.Print_Area" localSheetId="0">Hoja1!$B$2:$P$62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" l="1"/>
  <c r="N46" i="1"/>
  <c r="N47" i="1"/>
  <c r="N48" i="1"/>
  <c r="N49" i="1"/>
  <c r="N50" i="1"/>
  <c r="N51" i="1"/>
  <c r="N52" i="1"/>
  <c r="N53" i="1"/>
  <c r="N54" i="1"/>
  <c r="N55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8" i="1" l="1"/>
  <c r="N44" i="1"/>
  <c r="AJ54" i="1" l="1"/>
  <c r="AJ7" i="1" l="1"/>
  <c r="AJ17" i="1"/>
  <c r="AJ48" i="1"/>
  <c r="P50" i="1"/>
  <c r="AJ22" i="1"/>
  <c r="P23" i="1"/>
  <c r="P35" i="1"/>
  <c r="AJ34" i="1"/>
  <c r="AJ23" i="1"/>
  <c r="P24" i="1"/>
  <c r="P25" i="1"/>
  <c r="AJ24" i="1"/>
  <c r="AJ35" i="1"/>
  <c r="P41" i="1"/>
  <c r="P28" i="1"/>
  <c r="AJ27" i="1"/>
  <c r="P10" i="1"/>
  <c r="P15" i="1"/>
  <c r="P12" i="1"/>
  <c r="AJ26" i="1"/>
  <c r="P27" i="1"/>
  <c r="AJ28" i="1"/>
  <c r="P29" i="1"/>
  <c r="P48" i="1"/>
  <c r="AJ47" i="1"/>
  <c r="P52" i="1"/>
  <c r="P22" i="1"/>
  <c r="AJ21" i="1"/>
  <c r="AJ44" i="1"/>
  <c r="P45" i="1"/>
  <c r="P32" i="1"/>
  <c r="AJ31" i="1"/>
  <c r="P49" i="1"/>
  <c r="P18" i="1"/>
  <c r="P55" i="1"/>
  <c r="P47" i="1"/>
  <c r="AJ46" i="1"/>
  <c r="P11" i="1"/>
  <c r="P20" i="1"/>
  <c r="AJ42" i="1"/>
  <c r="AJ30" i="1"/>
  <c r="P31" i="1"/>
  <c r="P30" i="1"/>
  <c r="AJ29" i="1"/>
  <c r="P51" i="1"/>
  <c r="AJ32" i="1"/>
  <c r="P33" i="1"/>
  <c r="P19" i="1"/>
  <c r="P26" i="1"/>
  <c r="AJ25" i="1"/>
  <c r="P21" i="1"/>
  <c r="AJ45" i="1"/>
  <c r="P46" i="1"/>
  <c r="P36" i="1"/>
  <c r="P16" i="1"/>
  <c r="P42" i="1"/>
  <c r="AJ41" i="1"/>
  <c r="P9" i="1"/>
  <c r="P13" i="1"/>
  <c r="P40" i="1"/>
  <c r="AJ50" i="1"/>
  <c r="P54" i="1"/>
  <c r="P34" i="1"/>
  <c r="AJ33" i="1"/>
  <c r="P8" i="1"/>
  <c r="P38" i="1"/>
  <c r="P53" i="1"/>
  <c r="P44" i="1"/>
  <c r="P37" i="1"/>
  <c r="P14" i="1"/>
  <c r="P17" i="1"/>
  <c r="P39" i="1"/>
  <c r="P43" i="1" l="1"/>
  <c r="P56" i="1"/>
  <c r="P57" i="1" s="1"/>
</calcChain>
</file>

<file path=xl/sharedStrings.xml><?xml version="1.0" encoding="utf-8"?>
<sst xmlns="http://schemas.openxmlformats.org/spreadsheetml/2006/main" count="311" uniqueCount="92">
  <si>
    <t>Precio total</t>
  </si>
  <si>
    <t xml:space="preserve">Cantidad </t>
  </si>
  <si>
    <t>Producto</t>
  </si>
  <si>
    <t>Calidad/Marca Cotizada</t>
  </si>
  <si>
    <t>Forma de presentación cotizada</t>
  </si>
  <si>
    <t>KILO</t>
  </si>
  <si>
    <t>CALIDAD PREMIUN</t>
  </si>
  <si>
    <t>P.U.</t>
  </si>
  <si>
    <t>Marca / Calidad</t>
  </si>
  <si>
    <t>U.M.</t>
  </si>
  <si>
    <t>R.</t>
  </si>
  <si>
    <t>F.A.A.-EDIF. CONDOR</t>
  </si>
  <si>
    <t>TOTAL GENERAL</t>
  </si>
  <si>
    <t>BIFE DE CHORIZO</t>
  </si>
  <si>
    <t>BOLA DE LOMO</t>
  </si>
  <si>
    <t>CARRE DE CERDO</t>
  </si>
  <si>
    <t>CHORIZO DE CERDO</t>
  </si>
  <si>
    <t>COLITA DE CUADRIL</t>
  </si>
  <si>
    <t>ENTRAÑA</t>
  </si>
  <si>
    <t>LENGUA</t>
  </si>
  <si>
    <t>MATAMBRITO DE CERDO</t>
  </si>
  <si>
    <t>NALGA SIN TAPA</t>
  </si>
  <si>
    <t>OJO DE BIFE</t>
  </si>
  <si>
    <t>PALETA</t>
  </si>
  <si>
    <t>PECETO</t>
  </si>
  <si>
    <t>PATA Y MUSLO</t>
  </si>
  <si>
    <t>ROAST BEEF</t>
  </si>
  <si>
    <t>SALCHICHA PARRILLERA</t>
  </si>
  <si>
    <t>RIÑON</t>
  </si>
  <si>
    <t>SOLOMILLO</t>
  </si>
  <si>
    <t>TAPA DE ASADO</t>
  </si>
  <si>
    <t>VACIO</t>
  </si>
  <si>
    <t>BERBERECHO</t>
  </si>
  <si>
    <t>MEJILLONES</t>
  </si>
  <si>
    <t>FILET DE MERLUZA</t>
  </si>
  <si>
    <t>SALMON ROSADO</t>
  </si>
  <si>
    <t>SALMON AHUMADO</t>
  </si>
  <si>
    <t>CONGELADO</t>
  </si>
  <si>
    <t>COSTILLITA DE CERDO</t>
  </si>
  <si>
    <t>CHORIZO BOMBON</t>
  </si>
  <si>
    <t>BONDIOLA DE CERDO</t>
  </si>
  <si>
    <t>LOMO</t>
  </si>
  <si>
    <t>MATAMBRE</t>
  </si>
  <si>
    <t>MORCILLA BOMBON</t>
  </si>
  <si>
    <t>FILET DE BROTOLA</t>
  </si>
  <si>
    <t>CAMARON</t>
  </si>
  <si>
    <t>PELADO CONGELADO, LIMPIO</t>
  </si>
  <si>
    <t>ENTERO, CONGELADO</t>
  </si>
  <si>
    <t>LANGOSTINO</t>
  </si>
  <si>
    <t>CALAMAR</t>
  </si>
  <si>
    <t>EN TUBOS, LIMPIOS</t>
  </si>
  <si>
    <t>FILET DE LENGUADO</t>
  </si>
  <si>
    <t>FRESCO</t>
  </si>
  <si>
    <t>PELADO, CONGELADO</t>
  </si>
  <si>
    <t>EN PENCAS DE 2 KG APROX.</t>
  </si>
  <si>
    <t>ENVASADO AL VACIO Y ROTULADO</t>
  </si>
  <si>
    <t>SIN HUESO - ENVASADO AL VACIO Y ROTULADO</t>
  </si>
  <si>
    <t>FRESCO - ENVASADO AL VACIO Y ROTULADO</t>
  </si>
  <si>
    <t>ENVASADO AL VACIO Y CONGELADO</t>
  </si>
  <si>
    <t>Forma de presentación/Especificación Técnica</t>
  </si>
  <si>
    <t>POLLO ENTERO</t>
  </si>
  <si>
    <t>DE TERNERA - ENVASADO AL VACIO Y ROTULADO</t>
  </si>
  <si>
    <t>SIN CORDON - ENVASADO AL VACIO Y ROTULADO</t>
  </si>
  <si>
    <t>FRESCA</t>
  </si>
  <si>
    <t>FRESCA - MARCADO A DOS DEDOS</t>
  </si>
  <si>
    <t>FRESCOS - SIN MENUDOS - EN CAJONES</t>
  </si>
  <si>
    <t>MOLLEJA DE CORAZON</t>
  </si>
  <si>
    <t>PERNIL DE CERDO</t>
  </si>
  <si>
    <t>PERNIL DE TERNERA</t>
  </si>
  <si>
    <t>COSTILLAR</t>
  </si>
  <si>
    <t>PECHUGA DE POLLO</t>
  </si>
  <si>
    <t>PIEZA DE ENTRE 7 A 9 KG APROX.</t>
  </si>
  <si>
    <t>PIEZA DE ENTRE 26 A 30 KG APROX.</t>
  </si>
  <si>
    <t>Columna1</t>
  </si>
  <si>
    <t>R.2</t>
  </si>
  <si>
    <t>G.G.</t>
  </si>
  <si>
    <t>P.U.T.</t>
  </si>
  <si>
    <t>P.Máx.</t>
  </si>
  <si>
    <t>-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</si>
  <si>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</si>
  <si>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</si>
  <si>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 xml:space="preserve">OFERENTE: </t>
  </si>
  <si>
    <t>COMPLETAR</t>
  </si>
  <si>
    <t>3er TIMESTRE 2021</t>
  </si>
  <si>
    <t>CUADRADA</t>
  </si>
  <si>
    <t>CUERITO DE CERDO</t>
  </si>
  <si>
    <t>PATITA DE CERDO</t>
  </si>
  <si>
    <t>PECHITO DE CERDO</t>
  </si>
  <si>
    <t>Lote</t>
  </si>
  <si>
    <t>FILET DE ABADEJO</t>
  </si>
  <si>
    <t>CALLOS DE VIEYRA</t>
  </si>
  <si>
    <t>Planilla de Oferta- CONCURSO DE PRECIOS CMC N° 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</si>
</sst>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&quot;$&quot;\ #,##0.00"/>
    <numFmt numFmtId="166" formatCode="_-&quot;$&quot;\ * #,##0.00_-;\-&quot;$&quot;\ * #,##0.00_-;_-&quot;$&quot;\ * &quot;-&quot;??_-;_-@_-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scheme val="minor"/>
    </font>
    <font>
      <sz val="11"/>
      <color theme="1"/>
      <name val="Calibri"/>
      <scheme val="minor"/>
    </font>
    <font>
      <b/>
      <sz val="8"/>
      <name val="Calibri"/>
      <family val="2"/>
      <scheme val="minor"/>
    </font>
    <font>
      <sz val="8"/>
      <name val="Calibri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9" fontId="7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/>
    <xf numFmtId="0" fontId="4" fillId="0" borderId="2" xfId="0" applyFont="1" applyFill="1" applyBorder="1" applyAlignment="1">
      <alignment horizontal="center" vertical="center"/>
    </xf>
    <xf numFmtId="4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6" xfId="0" applyFont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5" borderId="0" xfId="0" applyFill="1"/>
    <xf numFmtId="0" fontId="3" fillId="5" borderId="0" xfId="0" applyFont="1" applyFill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/>
    <xf numFmtId="0" fontId="3" fillId="0" borderId="0" xfId="0" applyFont="1" applyFill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9" fontId="16" fillId="2" borderId="6" xfId="2" applyFont="1" applyFill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9" fontId="4" fillId="0" borderId="10" xfId="2" applyFont="1" applyFill="1" applyBorder="1" applyAlignment="1">
      <alignment horizontal="center" vertical="center" wrapText="1"/>
    </xf>
    <xf numFmtId="166" fontId="12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164" fontId="12" fillId="0" borderId="6" xfId="2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1" fillId="3" borderId="0" xfId="0" applyFont="1" applyFill="1" applyAlignment="1">
      <alignment horizontal="left" wrapText="1"/>
    </xf>
    <xf numFmtId="0" fontId="11" fillId="3" borderId="0" xfId="0" applyFont="1" applyFill="1" applyAlignment="1">
      <alignment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9" fillId="6" borderId="5" xfId="0" applyFont="1" applyFill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6" borderId="11" xfId="0" applyNumberFormat="1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165" fontId="12" fillId="0" borderId="9" xfId="0" applyNumberFormat="1" applyFont="1" applyFill="1" applyBorder="1" applyAlignment="1">
      <alignment horizontal="center" vertical="center"/>
    </xf>
    <xf numFmtId="166" fontId="12" fillId="0" borderId="9" xfId="0" applyNumberFormat="1" applyFont="1" applyFill="1" applyBorder="1" applyAlignment="1">
      <alignment horizontal="center" vertical="center"/>
    </xf>
    <xf numFmtId="164" fontId="12" fillId="0" borderId="9" xfId="2" applyNumberFormat="1" applyFont="1" applyFill="1" applyBorder="1" applyAlignment="1">
      <alignment horizontal="center" vertical="center"/>
    </xf>
    <xf numFmtId="164" fontId="12" fillId="0" borderId="9" xfId="0" applyNumberFormat="1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4" fontId="13" fillId="7" borderId="14" xfId="0" applyNumberFormat="1" applyFont="1" applyFill="1" applyBorder="1" applyAlignment="1">
      <alignment horizontal="center" vertical="center"/>
    </xf>
    <xf numFmtId="0" fontId="12" fillId="7" borderId="14" xfId="0" applyNumberFormat="1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/>
    </xf>
    <xf numFmtId="49" fontId="12" fillId="7" borderId="14" xfId="0" applyNumberFormat="1" applyFont="1" applyFill="1" applyBorder="1" applyAlignment="1">
      <alignment horizontal="center" vertical="center"/>
    </xf>
    <xf numFmtId="165" fontId="12" fillId="7" borderId="14" xfId="0" applyNumberFormat="1" applyFont="1" applyFill="1" applyBorder="1" applyAlignment="1">
      <alignment horizontal="center" vertical="center"/>
    </xf>
    <xf numFmtId="165" fontId="12" fillId="7" borderId="13" xfId="0" applyNumberFormat="1" applyFont="1" applyFill="1" applyBorder="1" applyAlignment="1">
      <alignment horizontal="center" vertical="center"/>
    </xf>
    <xf numFmtId="164" fontId="12" fillId="7" borderId="14" xfId="2" applyNumberFormat="1" applyFont="1" applyFill="1" applyBorder="1" applyAlignment="1">
      <alignment horizontal="center" vertical="center"/>
    </xf>
    <xf numFmtId="166" fontId="12" fillId="7" borderId="13" xfId="0" applyNumberFormat="1" applyFont="1" applyFill="1" applyBorder="1" applyAlignment="1">
      <alignment horizontal="center" vertical="center"/>
    </xf>
    <xf numFmtId="164" fontId="12" fillId="7" borderId="13" xfId="2" applyNumberFormat="1" applyFont="1" applyFill="1" applyBorder="1" applyAlignment="1">
      <alignment horizontal="center" vertical="center"/>
    </xf>
    <xf numFmtId="164" fontId="12" fillId="7" borderId="13" xfId="0" applyNumberFormat="1" applyFont="1" applyFill="1" applyBorder="1" applyAlignment="1">
      <alignment horizontal="center" vertical="center"/>
    </xf>
    <xf numFmtId="0" fontId="12" fillId="8" borderId="13" xfId="0" applyFont="1" applyFill="1" applyBorder="1" applyAlignment="1">
      <alignment horizontal="center" vertical="center"/>
    </xf>
    <xf numFmtId="4" fontId="13" fillId="8" borderId="14" xfId="0" applyNumberFormat="1" applyFont="1" applyFill="1" applyBorder="1" applyAlignment="1">
      <alignment horizontal="center" vertical="center"/>
    </xf>
    <xf numFmtId="0" fontId="9" fillId="8" borderId="14" xfId="0" applyNumberFormat="1" applyFont="1" applyFill="1" applyBorder="1" applyAlignment="1">
      <alignment horizontal="center" vertical="center"/>
    </xf>
    <xf numFmtId="0" fontId="12" fillId="8" borderId="14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/>
    </xf>
    <xf numFmtId="49" fontId="12" fillId="8" borderId="14" xfId="0" applyNumberFormat="1" applyFont="1" applyFill="1" applyBorder="1" applyAlignment="1">
      <alignment horizontal="center" vertical="center"/>
    </xf>
    <xf numFmtId="165" fontId="12" fillId="8" borderId="14" xfId="0" applyNumberFormat="1" applyFont="1" applyFill="1" applyBorder="1" applyAlignment="1">
      <alignment horizontal="center" vertical="center"/>
    </xf>
    <xf numFmtId="165" fontId="12" fillId="8" borderId="13" xfId="0" applyNumberFormat="1" applyFont="1" applyFill="1" applyBorder="1" applyAlignment="1">
      <alignment horizontal="center" vertical="center"/>
    </xf>
    <xf numFmtId="9" fontId="4" fillId="8" borderId="14" xfId="2" applyFont="1" applyFill="1" applyBorder="1" applyAlignment="1">
      <alignment horizontal="center" vertical="center" wrapText="1"/>
    </xf>
    <xf numFmtId="166" fontId="12" fillId="8" borderId="13" xfId="0" applyNumberFormat="1" applyFont="1" applyFill="1" applyBorder="1" applyAlignment="1">
      <alignment horizontal="center" vertical="center"/>
    </xf>
    <xf numFmtId="164" fontId="12" fillId="8" borderId="13" xfId="2" applyNumberFormat="1" applyFont="1" applyFill="1" applyBorder="1" applyAlignment="1">
      <alignment horizontal="center" vertical="center"/>
    </xf>
    <xf numFmtId="164" fontId="12" fillId="8" borderId="1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</cellXfs>
  <cellStyles count="3">
    <cellStyle name="Normal" xfId="0" builtinId="0"/>
    <cellStyle name="Normal 2" xfId="1"/>
    <cellStyle name="Porcentaje" xfId="2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5907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Tabla4" displayName="Tabla4" ref="B7:P57" totalsRowShown="0" headerRowDxfId="17" dataDxfId="16" tableBorderDxfId="15">
  <autoFilter ref="B7:P57"/>
  <sortState ref="B8:R53">
    <sortCondition ref="E7:E53"/>
  </sortState>
  <tableColumns count="15">
    <tableColumn id="5" name="R." dataDxfId="14"/>
    <tableColumn id="2" name="Cantidad " dataDxfId="13"/>
    <tableColumn id="3" name="U.M." dataDxfId="12"/>
    <tableColumn id="4" name="Producto" dataDxfId="11"/>
    <tableColumn id="6" name="Forma de presentación/Especificación Técnica" dataDxfId="10"/>
    <tableColumn id="8" name="Marca / Calidad" dataDxfId="9"/>
    <tableColumn id="1" name="Columna1" dataDxfId="8"/>
    <tableColumn id="12" name="R.2" dataDxfId="7"/>
    <tableColumn id="9" name="Calidad/Marca Cotizada" dataDxfId="6"/>
    <tableColumn id="10" name="Forma de presentación cotizada" dataDxfId="5"/>
    <tableColumn id="11" name="P.U." dataDxfId="4"/>
    <tableColumn id="7" name="G.G." dataDxfId="3">
      <calculatedColumnFormula>Tabla4[[#This Row],[P.U.]]*Tabla4[[#This Row],[Cantidad ]]</calculatedColumnFormula>
    </tableColumn>
    <tableColumn id="13" name="P.U.T." dataDxfId="2">
      <calculatedColumnFormula>(Tabla4[[#This Row],[P.U.]]*Tabla4[[#This Row],[G.G.]]*1)+Tabla4[[#This Row],[P.U.]]</calculatedColumnFormula>
    </tableColumn>
    <tableColumn id="14" name="P.Máx." dataDxfId="1"/>
    <tableColumn id="15" name="Precio total" dataDxfId="0">
      <calculatedColumnFormula>Tabla4[[#This Row],[P.U.T.]]*Tabla4[[#This Row],[Cantidad 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zoomScale="80" zoomScaleNormal="80" workbookViewId="0">
      <selection activeCell="N7" sqref="N7"/>
    </sheetView>
  </sheetViews>
  <sheetFormatPr baseColWidth="10" defaultRowHeight="15" x14ac:dyDescent="0.25"/>
  <cols>
    <col min="1" max="1" width="4.85546875" bestFit="1" customWidth="1"/>
    <col min="2" max="2" width="4.7109375" customWidth="1"/>
    <col min="3" max="3" width="13.5703125" bestFit="1" customWidth="1"/>
    <col min="4" max="4" width="9.7109375" bestFit="1" customWidth="1"/>
    <col min="5" max="5" width="22.7109375" bestFit="1" customWidth="1"/>
    <col min="6" max="6" width="34" customWidth="1"/>
    <col min="7" max="7" width="19" bestFit="1" customWidth="1"/>
    <col min="8" max="8" width="1.7109375" customWidth="1"/>
    <col min="9" max="9" width="4.7109375" style="80" customWidth="1"/>
    <col min="10" max="10" width="23.5703125" bestFit="1" customWidth="1"/>
    <col min="11" max="11" width="26.28515625" customWidth="1"/>
    <col min="12" max="12" width="8.28515625" bestFit="1" customWidth="1"/>
    <col min="13" max="13" width="8.42578125" bestFit="1" customWidth="1"/>
    <col min="15" max="15" width="0" hidden="1" customWidth="1"/>
    <col min="16" max="16" width="20.42578125" customWidth="1"/>
  </cols>
  <sheetData>
    <row r="1" spans="1:36" x14ac:dyDescent="0.25">
      <c r="B1" s="1"/>
      <c r="H1" s="64"/>
    </row>
    <row r="2" spans="1:36" ht="18.75" x14ac:dyDescent="0.25">
      <c r="B2" s="146" t="s">
        <v>91</v>
      </c>
      <c r="C2" s="146"/>
      <c r="D2" s="146"/>
      <c r="E2" s="146"/>
      <c r="F2" s="146"/>
      <c r="G2" s="146"/>
      <c r="H2" s="65"/>
      <c r="I2" s="81"/>
      <c r="J2" s="63"/>
      <c r="K2" s="63"/>
      <c r="L2" s="63"/>
    </row>
    <row r="3" spans="1:36" x14ac:dyDescent="0.25">
      <c r="B3" s="91"/>
      <c r="C3" t="s">
        <v>11</v>
      </c>
      <c r="D3" s="91"/>
      <c r="H3" s="64"/>
    </row>
    <row r="4" spans="1:36" x14ac:dyDescent="0.25">
      <c r="B4" s="91"/>
      <c r="C4" t="s">
        <v>83</v>
      </c>
      <c r="D4" s="91"/>
      <c r="H4" s="64"/>
    </row>
    <row r="5" spans="1:36" ht="27" customHeight="1" x14ac:dyDescent="0.25">
      <c r="B5" s="40"/>
      <c r="C5" s="92" t="s">
        <v>81</v>
      </c>
      <c r="D5" s="92"/>
      <c r="E5" s="93" t="s">
        <v>82</v>
      </c>
      <c r="F5" s="94"/>
      <c r="G5" s="95"/>
      <c r="H5" s="64"/>
    </row>
    <row r="6" spans="1:36" ht="12.75" customHeight="1" x14ac:dyDescent="0.25">
      <c r="H6" s="64"/>
      <c r="AG6" s="8" t="s">
        <v>3</v>
      </c>
      <c r="AH6" s="8" t="s">
        <v>4</v>
      </c>
      <c r="AI6" s="9" t="s">
        <v>7</v>
      </c>
      <c r="AJ6" s="10" t="s">
        <v>0</v>
      </c>
    </row>
    <row r="7" spans="1:36" s="79" customFormat="1" ht="24" customHeight="1" thickBot="1" x14ac:dyDescent="0.3">
      <c r="A7" s="75" t="s">
        <v>88</v>
      </c>
      <c r="B7" s="75" t="s">
        <v>10</v>
      </c>
      <c r="C7" s="74" t="s">
        <v>1</v>
      </c>
      <c r="D7" s="74" t="s">
        <v>9</v>
      </c>
      <c r="E7" s="74" t="s">
        <v>2</v>
      </c>
      <c r="F7" s="74" t="s">
        <v>59</v>
      </c>
      <c r="G7" s="76" t="s">
        <v>8</v>
      </c>
      <c r="H7" s="77" t="s">
        <v>73</v>
      </c>
      <c r="I7" s="75" t="s">
        <v>74</v>
      </c>
      <c r="J7" s="78" t="s">
        <v>3</v>
      </c>
      <c r="K7" s="78" t="s">
        <v>4</v>
      </c>
      <c r="L7" s="82" t="s">
        <v>7</v>
      </c>
      <c r="M7" s="83" t="s">
        <v>75</v>
      </c>
      <c r="N7" s="88" t="s">
        <v>76</v>
      </c>
      <c r="O7" s="88" t="s">
        <v>77</v>
      </c>
      <c r="P7" s="88" t="s">
        <v>0</v>
      </c>
      <c r="AG7" s="71"/>
      <c r="AH7" s="71"/>
      <c r="AI7" s="72">
        <v>0</v>
      </c>
      <c r="AJ7" s="73" t="e">
        <f>+#REF!*AI7</f>
        <v>#REF!</v>
      </c>
    </row>
    <row r="8" spans="1:36" ht="24" customHeight="1" x14ac:dyDescent="0.25">
      <c r="A8" s="45">
        <v>1</v>
      </c>
      <c r="B8" s="45">
        <v>1</v>
      </c>
      <c r="C8" s="58">
        <v>293.33333333333331</v>
      </c>
      <c r="D8" s="25" t="s">
        <v>5</v>
      </c>
      <c r="E8" s="38" t="s">
        <v>13</v>
      </c>
      <c r="F8" s="60" t="s">
        <v>55</v>
      </c>
      <c r="G8" s="26" t="s">
        <v>6</v>
      </c>
      <c r="H8" s="66"/>
      <c r="I8" s="45">
        <v>1</v>
      </c>
      <c r="J8" s="46"/>
      <c r="K8" s="47"/>
      <c r="L8" s="84"/>
      <c r="M8" s="85"/>
      <c r="N8" s="86">
        <f>(Tabla4[[#This Row],[P.U.]]*Tabla4[[#This Row],[G.G.]]*1)+Tabla4[[#This Row],[P.U.]]</f>
        <v>0</v>
      </c>
      <c r="O8" s="89" t="s">
        <v>78</v>
      </c>
      <c r="P8" s="90">
        <f>Tabla4[[#This Row],[P.U.T.]]*Tabla4[[#This Row],[Cantidad ]]</f>
        <v>0</v>
      </c>
      <c r="AG8" s="2"/>
      <c r="AH8" s="2"/>
      <c r="AI8" s="5"/>
      <c r="AJ8" s="6"/>
    </row>
    <row r="9" spans="1:36" ht="24" customHeight="1" x14ac:dyDescent="0.25">
      <c r="A9" s="45">
        <v>1</v>
      </c>
      <c r="B9" s="45">
        <v>2</v>
      </c>
      <c r="C9" s="53">
        <v>1120</v>
      </c>
      <c r="D9" s="51" t="s">
        <v>5</v>
      </c>
      <c r="E9" s="52" t="s">
        <v>14</v>
      </c>
      <c r="F9" s="41" t="s">
        <v>55</v>
      </c>
      <c r="G9" s="20" t="s">
        <v>6</v>
      </c>
      <c r="H9" s="67"/>
      <c r="I9" s="45">
        <v>2</v>
      </c>
      <c r="J9" s="46"/>
      <c r="K9" s="47"/>
      <c r="L9" s="84"/>
      <c r="M9" s="85"/>
      <c r="N9" s="86">
        <f>(Tabla4[[#This Row],[P.U.]]*Tabla4[[#This Row],[G.G.]]*1)+Tabla4[[#This Row],[P.U.]]</f>
        <v>0</v>
      </c>
      <c r="O9" s="89" t="s">
        <v>78</v>
      </c>
      <c r="P9" s="90">
        <f>Tabla4[[#This Row],[P.U.T.]]*Tabla4[[#This Row],[Cantidad ]]</f>
        <v>0</v>
      </c>
      <c r="AG9" s="2"/>
      <c r="AH9" s="2"/>
      <c r="AI9" s="5"/>
      <c r="AJ9" s="6"/>
    </row>
    <row r="10" spans="1:36" ht="24" customHeight="1" x14ac:dyDescent="0.25">
      <c r="A10" s="45">
        <v>1</v>
      </c>
      <c r="B10" s="45">
        <v>3</v>
      </c>
      <c r="C10" s="54">
        <v>2000</v>
      </c>
      <c r="D10" s="42" t="s">
        <v>5</v>
      </c>
      <c r="E10" s="43" t="s">
        <v>40</v>
      </c>
      <c r="F10" s="39" t="s">
        <v>55</v>
      </c>
      <c r="G10" s="44" t="s">
        <v>6</v>
      </c>
      <c r="H10" s="66"/>
      <c r="I10" s="45">
        <v>3</v>
      </c>
      <c r="J10" s="50"/>
      <c r="K10" s="2"/>
      <c r="L10" s="84"/>
      <c r="M10" s="85"/>
      <c r="N10" s="86">
        <f>(Tabla4[[#This Row],[P.U.]]*Tabla4[[#This Row],[G.G.]]*1)+Tabla4[[#This Row],[P.U.]]</f>
        <v>0</v>
      </c>
      <c r="O10" s="89" t="s">
        <v>78</v>
      </c>
      <c r="P10" s="90">
        <f>Tabla4[[#This Row],[P.U.T.]]*Tabla4[[#This Row],[Cantidad ]]</f>
        <v>0</v>
      </c>
      <c r="AG10" s="2"/>
      <c r="AH10" s="2"/>
      <c r="AI10" s="5"/>
      <c r="AJ10" s="6"/>
    </row>
    <row r="11" spans="1:36" ht="24" customHeight="1" x14ac:dyDescent="0.25">
      <c r="A11" s="45">
        <v>1</v>
      </c>
      <c r="B11" s="45">
        <v>4</v>
      </c>
      <c r="C11" s="53">
        <v>2520</v>
      </c>
      <c r="D11" s="19" t="s">
        <v>5</v>
      </c>
      <c r="E11" s="4" t="s">
        <v>15</v>
      </c>
      <c r="F11" s="55" t="s">
        <v>56</v>
      </c>
      <c r="G11" s="34" t="s">
        <v>6</v>
      </c>
      <c r="H11" s="67"/>
      <c r="I11" s="45">
        <v>4</v>
      </c>
      <c r="J11" s="46"/>
      <c r="K11" s="47"/>
      <c r="L11" s="84"/>
      <c r="M11" s="85"/>
      <c r="N11" s="86">
        <f>(Tabla4[[#This Row],[P.U.]]*Tabla4[[#This Row],[G.G.]]*1)+Tabla4[[#This Row],[P.U.]]</f>
        <v>0</v>
      </c>
      <c r="O11" s="89" t="s">
        <v>78</v>
      </c>
      <c r="P11" s="90">
        <f>Tabla4[[#This Row],[P.U.T.]]*Tabla4[[#This Row],[Cantidad ]]</f>
        <v>0</v>
      </c>
      <c r="AG11" s="2"/>
      <c r="AH11" s="2"/>
      <c r="AI11" s="5"/>
      <c r="AJ11" s="6"/>
    </row>
    <row r="12" spans="1:36" ht="24" customHeight="1" x14ac:dyDescent="0.25">
      <c r="A12" s="45">
        <v>1</v>
      </c>
      <c r="B12" s="45">
        <v>5</v>
      </c>
      <c r="C12" s="53">
        <v>32</v>
      </c>
      <c r="D12" s="19" t="s">
        <v>5</v>
      </c>
      <c r="E12" s="4" t="s">
        <v>39</v>
      </c>
      <c r="F12" s="41" t="s">
        <v>57</v>
      </c>
      <c r="G12" s="20" t="s">
        <v>6</v>
      </c>
      <c r="H12" s="67"/>
      <c r="I12" s="45">
        <v>5</v>
      </c>
      <c r="J12" s="46"/>
      <c r="K12" s="47"/>
      <c r="L12" s="84"/>
      <c r="M12" s="85"/>
      <c r="N12" s="86">
        <f>(Tabla4[[#This Row],[P.U.]]*Tabla4[[#This Row],[G.G.]]*1)+Tabla4[[#This Row],[P.U.]]</f>
        <v>0</v>
      </c>
      <c r="O12" s="89" t="s">
        <v>78</v>
      </c>
      <c r="P12" s="90">
        <f>Tabla4[[#This Row],[P.U.T.]]*Tabla4[[#This Row],[Cantidad ]]</f>
        <v>0</v>
      </c>
      <c r="AG12" s="2"/>
      <c r="AH12" s="2"/>
      <c r="AI12" s="5"/>
      <c r="AJ12" s="6"/>
    </row>
    <row r="13" spans="1:36" ht="24" customHeight="1" x14ac:dyDescent="0.25">
      <c r="A13" s="45">
        <v>1</v>
      </c>
      <c r="B13" s="45">
        <v>6</v>
      </c>
      <c r="C13" s="54">
        <v>120</v>
      </c>
      <c r="D13" s="19" t="s">
        <v>5</v>
      </c>
      <c r="E13" s="4" t="s">
        <v>16</v>
      </c>
      <c r="F13" s="41" t="s">
        <v>57</v>
      </c>
      <c r="G13" s="20" t="s">
        <v>6</v>
      </c>
      <c r="H13" s="67"/>
      <c r="I13" s="45">
        <v>6</v>
      </c>
      <c r="J13" s="50"/>
      <c r="K13" s="2"/>
      <c r="L13" s="84"/>
      <c r="M13" s="85"/>
      <c r="N13" s="86">
        <f>(Tabla4[[#This Row],[P.U.]]*Tabla4[[#This Row],[G.G.]]*1)+Tabla4[[#This Row],[P.U.]]</f>
        <v>0</v>
      </c>
      <c r="O13" s="89" t="s">
        <v>78</v>
      </c>
      <c r="P13" s="90">
        <f>Tabla4[[#This Row],[P.U.T.]]*Tabla4[[#This Row],[Cantidad ]]</f>
        <v>0</v>
      </c>
      <c r="AG13" s="2"/>
      <c r="AH13" s="2"/>
      <c r="AI13" s="5"/>
      <c r="AJ13" s="6"/>
    </row>
    <row r="14" spans="1:36" ht="24" customHeight="1" x14ac:dyDescent="0.25">
      <c r="A14" s="45">
        <v>1</v>
      </c>
      <c r="B14" s="45">
        <v>7</v>
      </c>
      <c r="C14" s="32">
        <v>1666.6666666666667</v>
      </c>
      <c r="D14" s="19" t="s">
        <v>5</v>
      </c>
      <c r="E14" s="4" t="s">
        <v>17</v>
      </c>
      <c r="F14" s="49" t="s">
        <v>55</v>
      </c>
      <c r="G14" s="34" t="s">
        <v>6</v>
      </c>
      <c r="H14" s="67"/>
      <c r="I14" s="45">
        <v>7</v>
      </c>
      <c r="J14" s="46"/>
      <c r="K14" s="47"/>
      <c r="L14" s="84"/>
      <c r="M14" s="85"/>
      <c r="N14" s="86">
        <f>(Tabla4[[#This Row],[P.U.]]*Tabla4[[#This Row],[G.G.]]*1)+Tabla4[[#This Row],[P.U.]]</f>
        <v>0</v>
      </c>
      <c r="O14" s="89" t="s">
        <v>78</v>
      </c>
      <c r="P14" s="90">
        <f>Tabla4[[#This Row],[P.U.T.]]*Tabla4[[#This Row],[Cantidad ]]</f>
        <v>0</v>
      </c>
      <c r="AG14" s="2"/>
      <c r="AH14" s="2"/>
      <c r="AI14" s="5"/>
      <c r="AJ14" s="6"/>
    </row>
    <row r="15" spans="1:36" ht="24" customHeight="1" x14ac:dyDescent="0.25">
      <c r="A15" s="45">
        <v>1</v>
      </c>
      <c r="B15" s="45">
        <v>8</v>
      </c>
      <c r="C15" s="3">
        <v>320</v>
      </c>
      <c r="D15" s="19" t="s">
        <v>5</v>
      </c>
      <c r="E15" s="4" t="s">
        <v>69</v>
      </c>
      <c r="F15" s="23" t="s">
        <v>64</v>
      </c>
      <c r="G15" s="20" t="s">
        <v>6</v>
      </c>
      <c r="H15" s="67"/>
      <c r="I15" s="45">
        <v>8</v>
      </c>
      <c r="J15" s="50"/>
      <c r="K15" s="2"/>
      <c r="L15" s="84"/>
      <c r="M15" s="85"/>
      <c r="N15" s="86">
        <f>(Tabla4[[#This Row],[P.U.]]*Tabla4[[#This Row],[G.G.]]*1)+Tabla4[[#This Row],[P.U.]]</f>
        <v>0</v>
      </c>
      <c r="O15" s="89" t="s">
        <v>78</v>
      </c>
      <c r="P15" s="90">
        <f>Tabla4[[#This Row],[P.U.T.]]*Tabla4[[#This Row],[Cantidad ]]</f>
        <v>0</v>
      </c>
      <c r="AG15" s="2"/>
      <c r="AH15" s="2"/>
      <c r="AI15" s="5"/>
      <c r="AJ15" s="6"/>
    </row>
    <row r="16" spans="1:36" ht="24" customHeight="1" x14ac:dyDescent="0.25">
      <c r="A16" s="45">
        <v>1</v>
      </c>
      <c r="B16" s="45">
        <v>9</v>
      </c>
      <c r="C16" s="32">
        <v>40</v>
      </c>
      <c r="D16" s="19" t="s">
        <v>5</v>
      </c>
      <c r="E16" s="4" t="s">
        <v>38</v>
      </c>
      <c r="F16" s="39" t="s">
        <v>55</v>
      </c>
      <c r="G16" s="34" t="s">
        <v>6</v>
      </c>
      <c r="H16" s="67"/>
      <c r="I16" s="45">
        <v>9</v>
      </c>
      <c r="J16" s="46"/>
      <c r="K16" s="47"/>
      <c r="L16" s="84"/>
      <c r="M16" s="85"/>
      <c r="N16" s="86">
        <f>(Tabla4[[#This Row],[P.U.]]*Tabla4[[#This Row],[G.G.]]*1)+Tabla4[[#This Row],[P.U.]]</f>
        <v>0</v>
      </c>
      <c r="O16" s="89" t="s">
        <v>78</v>
      </c>
      <c r="P16" s="90">
        <f>Tabla4[[#This Row],[P.U.T.]]*Tabla4[[#This Row],[Cantidad ]]</f>
        <v>0</v>
      </c>
      <c r="AG16" s="2"/>
      <c r="AH16" s="2"/>
      <c r="AI16" s="5"/>
      <c r="AJ16" s="6"/>
    </row>
    <row r="17" spans="1:36" ht="24" customHeight="1" x14ac:dyDescent="0.25">
      <c r="A17" s="45">
        <v>1</v>
      </c>
      <c r="B17" s="45">
        <v>10</v>
      </c>
      <c r="C17" s="32">
        <v>1333.3333333333333</v>
      </c>
      <c r="D17" s="19" t="s">
        <v>5</v>
      </c>
      <c r="E17" s="62" t="s">
        <v>84</v>
      </c>
      <c r="F17" s="39" t="s">
        <v>55</v>
      </c>
      <c r="G17" s="34" t="s">
        <v>6</v>
      </c>
      <c r="H17" s="68"/>
      <c r="I17" s="45">
        <v>10</v>
      </c>
      <c r="J17" s="57"/>
      <c r="K17" s="37"/>
      <c r="L17" s="84"/>
      <c r="M17" s="85"/>
      <c r="N17" s="86">
        <f>(Tabla4[[#This Row],[P.U.]]*Tabla4[[#This Row],[G.G.]]*1)+Tabla4[[#This Row],[P.U.]]</f>
        <v>0</v>
      </c>
      <c r="O17" s="89" t="s">
        <v>78</v>
      </c>
      <c r="P17" s="90">
        <f>Tabla4[[#This Row],[P.U.T.]]*Tabla4[[#This Row],[Cantidad ]]</f>
        <v>0</v>
      </c>
      <c r="AG17" s="11"/>
      <c r="AH17" s="11"/>
      <c r="AI17" s="12">
        <v>0</v>
      </c>
      <c r="AJ17" s="13" t="e">
        <f>+#REF!*AI17</f>
        <v>#REF!</v>
      </c>
    </row>
    <row r="18" spans="1:36" ht="24" customHeight="1" x14ac:dyDescent="0.25">
      <c r="A18" s="45">
        <v>1</v>
      </c>
      <c r="B18" s="45">
        <v>11</v>
      </c>
      <c r="C18" s="32">
        <v>24</v>
      </c>
      <c r="D18" s="19" t="s">
        <v>5</v>
      </c>
      <c r="E18" s="62" t="s">
        <v>85</v>
      </c>
      <c r="F18" s="39" t="s">
        <v>52</v>
      </c>
      <c r="G18" s="34" t="s">
        <v>6</v>
      </c>
      <c r="H18" s="67"/>
      <c r="I18" s="45">
        <v>11</v>
      </c>
      <c r="J18" s="46"/>
      <c r="K18" s="47"/>
      <c r="L18" s="84"/>
      <c r="M18" s="85"/>
      <c r="N18" s="86">
        <f>(Tabla4[[#This Row],[P.U.]]*Tabla4[[#This Row],[G.G.]]*1)+Tabla4[[#This Row],[P.U.]]</f>
        <v>0</v>
      </c>
      <c r="O18" s="89" t="s">
        <v>78</v>
      </c>
      <c r="P18" s="90">
        <f>Tabla4[[#This Row],[P.U.T.]]*Tabla4[[#This Row],[Cantidad ]]</f>
        <v>0</v>
      </c>
      <c r="AG18" s="11"/>
      <c r="AH18" s="11"/>
      <c r="AI18" s="12"/>
      <c r="AJ18" s="13"/>
    </row>
    <row r="19" spans="1:36" ht="24" customHeight="1" x14ac:dyDescent="0.25">
      <c r="A19" s="45">
        <v>1</v>
      </c>
      <c r="B19" s="45">
        <v>12</v>
      </c>
      <c r="C19" s="3">
        <v>46.666666666666664</v>
      </c>
      <c r="D19" s="19" t="s">
        <v>5</v>
      </c>
      <c r="E19" s="4" t="s">
        <v>18</v>
      </c>
      <c r="F19" s="39" t="s">
        <v>55</v>
      </c>
      <c r="G19" s="34" t="s">
        <v>6</v>
      </c>
      <c r="H19" s="67"/>
      <c r="I19" s="45">
        <v>12</v>
      </c>
      <c r="J19" s="50"/>
      <c r="K19" s="2"/>
      <c r="L19" s="84"/>
      <c r="M19" s="85"/>
      <c r="N19" s="86">
        <f>(Tabla4[[#This Row],[P.U.]]*Tabla4[[#This Row],[G.G.]]*1)+Tabla4[[#This Row],[P.U.]]</f>
        <v>0</v>
      </c>
      <c r="O19" s="89" t="s">
        <v>78</v>
      </c>
      <c r="P19" s="90">
        <f>Tabla4[[#This Row],[P.U.T.]]*Tabla4[[#This Row],[Cantidad ]]</f>
        <v>0</v>
      </c>
      <c r="AG19" s="11"/>
      <c r="AH19" s="11"/>
      <c r="AI19" s="12"/>
      <c r="AJ19" s="13"/>
    </row>
    <row r="20" spans="1:36" ht="24" customHeight="1" x14ac:dyDescent="0.25">
      <c r="A20" s="45">
        <v>1</v>
      </c>
      <c r="B20" s="45">
        <v>13</v>
      </c>
      <c r="C20" s="3">
        <v>80</v>
      </c>
      <c r="D20" s="19" t="s">
        <v>5</v>
      </c>
      <c r="E20" s="4" t="s">
        <v>19</v>
      </c>
      <c r="F20" s="39" t="s">
        <v>63</v>
      </c>
      <c r="G20" s="34" t="s">
        <v>6</v>
      </c>
      <c r="H20" s="67"/>
      <c r="I20" s="45">
        <v>13</v>
      </c>
      <c r="J20" s="50"/>
      <c r="K20" s="2"/>
      <c r="L20" s="84"/>
      <c r="M20" s="85"/>
      <c r="N20" s="86">
        <f>(Tabla4[[#This Row],[P.U.]]*Tabla4[[#This Row],[G.G.]]*1)+Tabla4[[#This Row],[P.U.]]</f>
        <v>0</v>
      </c>
      <c r="O20" s="89" t="s">
        <v>78</v>
      </c>
      <c r="P20" s="90">
        <f>Tabla4[[#This Row],[P.U.T.]]*Tabla4[[#This Row],[Cantidad ]]</f>
        <v>0</v>
      </c>
      <c r="AG20" s="11"/>
      <c r="AH20" s="11"/>
      <c r="AI20" s="12"/>
      <c r="AJ20" s="13"/>
    </row>
    <row r="21" spans="1:36" ht="24" customHeight="1" x14ac:dyDescent="0.25">
      <c r="A21" s="45">
        <v>1</v>
      </c>
      <c r="B21" s="45">
        <v>14</v>
      </c>
      <c r="C21" s="3">
        <v>56.666666666666664</v>
      </c>
      <c r="D21" s="19" t="s">
        <v>5</v>
      </c>
      <c r="E21" s="4" t="s">
        <v>41</v>
      </c>
      <c r="F21" s="55" t="s">
        <v>62</v>
      </c>
      <c r="G21" s="34" t="s">
        <v>6</v>
      </c>
      <c r="H21" s="68"/>
      <c r="I21" s="45">
        <v>14</v>
      </c>
      <c r="J21" s="33"/>
      <c r="K21" s="18"/>
      <c r="L21" s="84"/>
      <c r="M21" s="85"/>
      <c r="N21" s="86">
        <f>(Tabla4[[#This Row],[P.U.]]*Tabla4[[#This Row],[G.G.]]*1)+Tabla4[[#This Row],[P.U.]]</f>
        <v>0</v>
      </c>
      <c r="O21" s="89" t="s">
        <v>78</v>
      </c>
      <c r="P21" s="90">
        <f>Tabla4[[#This Row],[P.U.T.]]*Tabla4[[#This Row],[Cantidad ]]</f>
        <v>0</v>
      </c>
      <c r="AG21" s="2"/>
      <c r="AH21" s="2"/>
      <c r="AI21" s="5">
        <v>0</v>
      </c>
      <c r="AJ21" s="6">
        <f t="shared" ref="AJ21:AJ34" si="0">+C22*AI21</f>
        <v>0</v>
      </c>
    </row>
    <row r="22" spans="1:36" ht="24" customHeight="1" x14ac:dyDescent="0.25">
      <c r="A22" s="45">
        <v>1</v>
      </c>
      <c r="B22" s="45">
        <v>15</v>
      </c>
      <c r="C22" s="3">
        <v>2333.3333333333335</v>
      </c>
      <c r="D22" s="19" t="s">
        <v>5</v>
      </c>
      <c r="E22" s="4" t="s">
        <v>42</v>
      </c>
      <c r="F22" s="110" t="s">
        <v>61</v>
      </c>
      <c r="G22" s="34" t="s">
        <v>6</v>
      </c>
      <c r="H22" s="68"/>
      <c r="I22" s="45">
        <v>15</v>
      </c>
      <c r="J22" s="33"/>
      <c r="K22" s="18"/>
      <c r="L22" s="84"/>
      <c r="M22" s="85"/>
      <c r="N22" s="86">
        <f>(Tabla4[[#This Row],[P.U.]]*Tabla4[[#This Row],[G.G.]]*1)+Tabla4[[#This Row],[P.U.]]</f>
        <v>0</v>
      </c>
      <c r="O22" s="89" t="s">
        <v>78</v>
      </c>
      <c r="P22" s="90">
        <f>Tabla4[[#This Row],[P.U.T.]]*Tabla4[[#This Row],[Cantidad ]]</f>
        <v>0</v>
      </c>
      <c r="AG22" s="11"/>
      <c r="AH22" s="11"/>
      <c r="AI22" s="12">
        <v>0</v>
      </c>
      <c r="AJ22" s="13">
        <f t="shared" si="0"/>
        <v>0</v>
      </c>
    </row>
    <row r="23" spans="1:36" ht="24" customHeight="1" x14ac:dyDescent="0.25">
      <c r="A23" s="45">
        <v>1</v>
      </c>
      <c r="B23" s="45">
        <v>16</v>
      </c>
      <c r="C23" s="3">
        <v>56</v>
      </c>
      <c r="D23" s="19" t="s">
        <v>5</v>
      </c>
      <c r="E23" s="4" t="s">
        <v>20</v>
      </c>
      <c r="F23" s="39" t="s">
        <v>55</v>
      </c>
      <c r="G23" s="34" t="s">
        <v>6</v>
      </c>
      <c r="H23" s="68"/>
      <c r="I23" s="45">
        <v>16</v>
      </c>
      <c r="J23" s="33"/>
      <c r="K23" s="18"/>
      <c r="L23" s="84"/>
      <c r="M23" s="85"/>
      <c r="N23" s="86">
        <f>(Tabla4[[#This Row],[P.U.]]*Tabla4[[#This Row],[G.G.]]*1)+Tabla4[[#This Row],[P.U.]]</f>
        <v>0</v>
      </c>
      <c r="O23" s="89" t="s">
        <v>78</v>
      </c>
      <c r="P23" s="90">
        <f>Tabla4[[#This Row],[P.U.T.]]*Tabla4[[#This Row],[Cantidad ]]</f>
        <v>0</v>
      </c>
      <c r="AG23" s="2"/>
      <c r="AH23" s="2"/>
      <c r="AI23" s="5">
        <v>0</v>
      </c>
      <c r="AJ23" s="6">
        <f t="shared" si="0"/>
        <v>0</v>
      </c>
    </row>
    <row r="24" spans="1:36" ht="24" customHeight="1" x14ac:dyDescent="0.25">
      <c r="A24" s="45">
        <v>1</v>
      </c>
      <c r="B24" s="45">
        <v>17</v>
      </c>
      <c r="C24" s="3">
        <v>24</v>
      </c>
      <c r="D24" s="19" t="s">
        <v>5</v>
      </c>
      <c r="E24" s="4" t="s">
        <v>66</v>
      </c>
      <c r="F24" s="41" t="s">
        <v>63</v>
      </c>
      <c r="G24" s="20" t="s">
        <v>6</v>
      </c>
      <c r="H24" s="69"/>
      <c r="I24" s="45">
        <v>17</v>
      </c>
      <c r="J24" s="33"/>
      <c r="K24" s="18"/>
      <c r="L24" s="84"/>
      <c r="M24" s="85"/>
      <c r="N24" s="86">
        <f>(Tabla4[[#This Row],[P.U.]]*Tabla4[[#This Row],[G.G.]]*1)+Tabla4[[#This Row],[P.U.]]</f>
        <v>0</v>
      </c>
      <c r="O24" s="89" t="s">
        <v>78</v>
      </c>
      <c r="P24" s="90">
        <f>Tabla4[[#This Row],[P.U.T.]]*Tabla4[[#This Row],[Cantidad ]]</f>
        <v>0</v>
      </c>
      <c r="AG24" s="11"/>
      <c r="AH24" s="11"/>
      <c r="AI24" s="12">
        <v>0</v>
      </c>
      <c r="AJ24" s="13">
        <f t="shared" si="0"/>
        <v>0</v>
      </c>
    </row>
    <row r="25" spans="1:36" ht="24" customHeight="1" x14ac:dyDescent="0.25">
      <c r="A25" s="45">
        <v>1</v>
      </c>
      <c r="B25" s="45">
        <v>18</v>
      </c>
      <c r="C25" s="3">
        <v>32</v>
      </c>
      <c r="D25" s="19" t="s">
        <v>5</v>
      </c>
      <c r="E25" s="4" t="s">
        <v>43</v>
      </c>
      <c r="F25" s="39" t="s">
        <v>55</v>
      </c>
      <c r="G25" s="34" t="s">
        <v>6</v>
      </c>
      <c r="H25" s="68"/>
      <c r="I25" s="45">
        <v>18</v>
      </c>
      <c r="J25" s="33"/>
      <c r="K25" s="18"/>
      <c r="L25" s="84"/>
      <c r="M25" s="85"/>
      <c r="N25" s="86">
        <f>(Tabla4[[#This Row],[P.U.]]*Tabla4[[#This Row],[G.G.]]*1)+Tabla4[[#This Row],[P.U.]]</f>
        <v>0</v>
      </c>
      <c r="O25" s="89" t="s">
        <v>78</v>
      </c>
      <c r="P25" s="90">
        <f>Tabla4[[#This Row],[P.U.T.]]*Tabla4[[#This Row],[Cantidad ]]</f>
        <v>0</v>
      </c>
      <c r="AG25" s="2"/>
      <c r="AH25" s="2"/>
      <c r="AI25" s="5">
        <v>0</v>
      </c>
      <c r="AJ25" s="6">
        <f t="shared" si="0"/>
        <v>0</v>
      </c>
    </row>
    <row r="26" spans="1:36" ht="24" customHeight="1" x14ac:dyDescent="0.25">
      <c r="A26" s="45">
        <v>1</v>
      </c>
      <c r="B26" s="45">
        <v>19</v>
      </c>
      <c r="C26" s="3">
        <v>2000</v>
      </c>
      <c r="D26" s="19" t="s">
        <v>5</v>
      </c>
      <c r="E26" s="4" t="s">
        <v>21</v>
      </c>
      <c r="F26" s="41" t="s">
        <v>55</v>
      </c>
      <c r="G26" s="20" t="s">
        <v>6</v>
      </c>
      <c r="H26" s="69"/>
      <c r="I26" s="45">
        <v>19</v>
      </c>
      <c r="J26" s="33"/>
      <c r="K26" s="18"/>
      <c r="L26" s="84"/>
      <c r="M26" s="85"/>
      <c r="N26" s="86">
        <f>(Tabla4[[#This Row],[P.U.]]*Tabla4[[#This Row],[G.G.]]*1)+Tabla4[[#This Row],[P.U.]]</f>
        <v>0</v>
      </c>
      <c r="O26" s="89" t="s">
        <v>78</v>
      </c>
      <c r="P26" s="90">
        <f>Tabla4[[#This Row],[P.U.T.]]*Tabla4[[#This Row],[Cantidad ]]</f>
        <v>0</v>
      </c>
      <c r="AG26" s="11"/>
      <c r="AH26" s="11"/>
      <c r="AI26" s="12">
        <v>0</v>
      </c>
      <c r="AJ26" s="13">
        <f t="shared" si="0"/>
        <v>0</v>
      </c>
    </row>
    <row r="27" spans="1:36" ht="24" customHeight="1" x14ac:dyDescent="0.25">
      <c r="A27" s="45">
        <v>1</v>
      </c>
      <c r="B27" s="45">
        <v>20</v>
      </c>
      <c r="C27" s="3">
        <v>288</v>
      </c>
      <c r="D27" s="19" t="s">
        <v>5</v>
      </c>
      <c r="E27" s="4" t="s">
        <v>22</v>
      </c>
      <c r="F27" s="49" t="s">
        <v>55</v>
      </c>
      <c r="G27" s="34" t="s">
        <v>6</v>
      </c>
      <c r="H27" s="68"/>
      <c r="I27" s="45">
        <v>20</v>
      </c>
      <c r="J27" s="33"/>
      <c r="K27" s="18"/>
      <c r="L27" s="84"/>
      <c r="M27" s="85"/>
      <c r="N27" s="86">
        <f>(Tabla4[[#This Row],[P.U.]]*Tabla4[[#This Row],[G.G.]]*1)+Tabla4[[#This Row],[P.U.]]</f>
        <v>0</v>
      </c>
      <c r="O27" s="89" t="s">
        <v>78</v>
      </c>
      <c r="P27" s="90">
        <f>Tabla4[[#This Row],[P.U.T.]]*Tabla4[[#This Row],[Cantidad ]]</f>
        <v>0</v>
      </c>
      <c r="AG27" s="2"/>
      <c r="AH27" s="2"/>
      <c r="AI27" s="5">
        <v>0</v>
      </c>
      <c r="AJ27" s="6">
        <f t="shared" si="0"/>
        <v>0</v>
      </c>
    </row>
    <row r="28" spans="1:36" ht="24" customHeight="1" x14ac:dyDescent="0.25">
      <c r="A28" s="45">
        <v>1</v>
      </c>
      <c r="B28" s="45">
        <v>21</v>
      </c>
      <c r="C28" s="32">
        <v>2000</v>
      </c>
      <c r="D28" s="19" t="s">
        <v>5</v>
      </c>
      <c r="E28" s="62" t="s">
        <v>23</v>
      </c>
      <c r="F28" s="49" t="s">
        <v>55</v>
      </c>
      <c r="G28" s="34" t="s">
        <v>6</v>
      </c>
      <c r="H28" s="68"/>
      <c r="I28" s="45">
        <v>21</v>
      </c>
      <c r="J28" s="18"/>
      <c r="K28" s="36"/>
      <c r="L28" s="84"/>
      <c r="M28" s="85"/>
      <c r="N28" s="86">
        <f>(Tabla4[[#This Row],[P.U.]]*Tabla4[[#This Row],[G.G.]]*1)+Tabla4[[#This Row],[P.U.]]</f>
        <v>0</v>
      </c>
      <c r="O28" s="89" t="s">
        <v>78</v>
      </c>
      <c r="P28" s="90">
        <f>Tabla4[[#This Row],[P.U.T.]]*Tabla4[[#This Row],[Cantidad ]]</f>
        <v>0</v>
      </c>
      <c r="AG28" s="11"/>
      <c r="AH28" s="11"/>
      <c r="AI28" s="12">
        <v>0</v>
      </c>
      <c r="AJ28" s="13">
        <f t="shared" si="0"/>
        <v>0</v>
      </c>
    </row>
    <row r="29" spans="1:36" ht="24" customHeight="1" x14ac:dyDescent="0.25">
      <c r="A29" s="45">
        <v>1</v>
      </c>
      <c r="B29" s="45">
        <v>22</v>
      </c>
      <c r="C29" s="3">
        <v>3333.3333333333335</v>
      </c>
      <c r="D29" s="19" t="s">
        <v>5</v>
      </c>
      <c r="E29" s="4" t="s">
        <v>25</v>
      </c>
      <c r="F29" s="39" t="s">
        <v>55</v>
      </c>
      <c r="G29" s="34" t="s">
        <v>6</v>
      </c>
      <c r="H29" s="68"/>
      <c r="I29" s="45">
        <v>22</v>
      </c>
      <c r="J29" s="33"/>
      <c r="K29" s="18"/>
      <c r="L29" s="84"/>
      <c r="M29" s="85"/>
      <c r="N29" s="86">
        <f>(Tabla4[[#This Row],[P.U.]]*Tabla4[[#This Row],[G.G.]]*1)+Tabla4[[#This Row],[P.U.]]</f>
        <v>0</v>
      </c>
      <c r="O29" s="89" t="s">
        <v>78</v>
      </c>
      <c r="P29" s="90">
        <f>Tabla4[[#This Row],[P.U.T.]]*Tabla4[[#This Row],[Cantidad ]]</f>
        <v>0</v>
      </c>
      <c r="AG29" s="2"/>
      <c r="AH29" s="2"/>
      <c r="AI29" s="5">
        <v>0</v>
      </c>
      <c r="AJ29" s="6">
        <f t="shared" si="0"/>
        <v>0</v>
      </c>
    </row>
    <row r="30" spans="1:36" ht="24" customHeight="1" x14ac:dyDescent="0.25">
      <c r="A30" s="45">
        <v>1</v>
      </c>
      <c r="B30" s="45">
        <v>23</v>
      </c>
      <c r="C30" s="32">
        <v>26.666666666666668</v>
      </c>
      <c r="D30" s="19" t="s">
        <v>5</v>
      </c>
      <c r="E30" s="62" t="s">
        <v>86</v>
      </c>
      <c r="F30" s="41" t="s">
        <v>52</v>
      </c>
      <c r="G30" s="15" t="s">
        <v>6</v>
      </c>
      <c r="H30" s="67"/>
      <c r="I30" s="45">
        <v>23</v>
      </c>
      <c r="J30" s="57"/>
      <c r="K30" s="37"/>
      <c r="L30" s="84"/>
      <c r="M30" s="85"/>
      <c r="N30" s="86">
        <f>(Tabla4[[#This Row],[P.U.]]*Tabla4[[#This Row],[G.G.]]*1)+Tabla4[[#This Row],[P.U.]]</f>
        <v>0</v>
      </c>
      <c r="O30" s="89" t="s">
        <v>78</v>
      </c>
      <c r="P30" s="90">
        <f>Tabla4[[#This Row],[P.U.T.]]*Tabla4[[#This Row],[Cantidad ]]</f>
        <v>0</v>
      </c>
      <c r="AG30" s="11"/>
      <c r="AH30" s="11"/>
      <c r="AI30" s="12">
        <v>0</v>
      </c>
      <c r="AJ30" s="13">
        <f t="shared" si="0"/>
        <v>0</v>
      </c>
    </row>
    <row r="31" spans="1:36" ht="24" customHeight="1" x14ac:dyDescent="0.25">
      <c r="A31" s="45">
        <v>1</v>
      </c>
      <c r="B31" s="45">
        <v>24</v>
      </c>
      <c r="C31" s="3">
        <v>560</v>
      </c>
      <c r="D31" s="19" t="s">
        <v>5</v>
      </c>
      <c r="E31" s="4" t="s">
        <v>24</v>
      </c>
      <c r="F31" s="41" t="s">
        <v>55</v>
      </c>
      <c r="G31" s="20" t="s">
        <v>6</v>
      </c>
      <c r="H31" s="69"/>
      <c r="I31" s="45">
        <v>24</v>
      </c>
      <c r="J31" s="33"/>
      <c r="K31" s="18"/>
      <c r="L31" s="84"/>
      <c r="M31" s="85"/>
      <c r="N31" s="86">
        <f>(Tabla4[[#This Row],[P.U.]]*Tabla4[[#This Row],[G.G.]]*1)+Tabla4[[#This Row],[P.U.]]</f>
        <v>0</v>
      </c>
      <c r="O31" s="89" t="s">
        <v>78</v>
      </c>
      <c r="P31" s="90">
        <f>Tabla4[[#This Row],[P.U.T.]]*Tabla4[[#This Row],[Cantidad ]]</f>
        <v>0</v>
      </c>
      <c r="AG31" s="2"/>
      <c r="AH31" s="2"/>
      <c r="AI31" s="5">
        <v>0</v>
      </c>
      <c r="AJ31" s="6">
        <f t="shared" si="0"/>
        <v>0</v>
      </c>
    </row>
    <row r="32" spans="1:36" ht="24" customHeight="1" x14ac:dyDescent="0.25">
      <c r="A32" s="45">
        <v>1</v>
      </c>
      <c r="B32" s="45">
        <v>25</v>
      </c>
      <c r="C32" s="32">
        <v>40</v>
      </c>
      <c r="D32" s="19" t="s">
        <v>5</v>
      </c>
      <c r="E32" s="62" t="s">
        <v>87</v>
      </c>
      <c r="F32" s="39" t="s">
        <v>55</v>
      </c>
      <c r="G32" s="34" t="s">
        <v>6</v>
      </c>
      <c r="H32" s="68"/>
      <c r="I32" s="45">
        <v>25</v>
      </c>
      <c r="J32" s="57"/>
      <c r="K32" s="37"/>
      <c r="L32" s="84"/>
      <c r="M32" s="85"/>
      <c r="N32" s="86">
        <f>(Tabla4[[#This Row],[P.U.]]*Tabla4[[#This Row],[G.G.]]*1)+Tabla4[[#This Row],[P.U.]]</f>
        <v>0</v>
      </c>
      <c r="O32" s="89" t="s">
        <v>78</v>
      </c>
      <c r="P32" s="90">
        <f>Tabla4[[#This Row],[P.U.T.]]*Tabla4[[#This Row],[Cantidad ]]</f>
        <v>0</v>
      </c>
      <c r="AG32" s="11"/>
      <c r="AH32" s="11"/>
      <c r="AI32" s="12">
        <v>0</v>
      </c>
      <c r="AJ32" s="13">
        <f t="shared" si="0"/>
        <v>0</v>
      </c>
    </row>
    <row r="33" spans="1:36" ht="24" customHeight="1" x14ac:dyDescent="0.25">
      <c r="A33" s="45">
        <v>1</v>
      </c>
      <c r="B33" s="45">
        <v>26</v>
      </c>
      <c r="C33" s="3">
        <v>2500</v>
      </c>
      <c r="D33" s="19" t="s">
        <v>5</v>
      </c>
      <c r="E33" s="4" t="s">
        <v>70</v>
      </c>
      <c r="F33" s="39" t="s">
        <v>55</v>
      </c>
      <c r="G33" s="34" t="s">
        <v>6</v>
      </c>
      <c r="H33" s="68"/>
      <c r="I33" s="45">
        <v>26</v>
      </c>
      <c r="J33" s="33"/>
      <c r="K33" s="18"/>
      <c r="L33" s="84"/>
      <c r="M33" s="85"/>
      <c r="N33" s="86">
        <f>(Tabla4[[#This Row],[P.U.]]*Tabla4[[#This Row],[G.G.]]*1)+Tabla4[[#This Row],[P.U.]]</f>
        <v>0</v>
      </c>
      <c r="O33" s="89" t="s">
        <v>78</v>
      </c>
      <c r="P33" s="90">
        <f>Tabla4[[#This Row],[P.U.T.]]*Tabla4[[#This Row],[Cantidad ]]</f>
        <v>0</v>
      </c>
      <c r="AG33" s="2"/>
      <c r="AH33" s="2"/>
      <c r="AI33" s="5">
        <v>0</v>
      </c>
      <c r="AJ33" s="6">
        <f t="shared" si="0"/>
        <v>0</v>
      </c>
    </row>
    <row r="34" spans="1:36" ht="24" customHeight="1" x14ac:dyDescent="0.25">
      <c r="A34" s="45">
        <v>1</v>
      </c>
      <c r="B34" s="45">
        <v>27</v>
      </c>
      <c r="C34" s="32">
        <v>1166.6666666666667</v>
      </c>
      <c r="D34" s="19" t="s">
        <v>5</v>
      </c>
      <c r="E34" s="62" t="s">
        <v>67</v>
      </c>
      <c r="F34" s="56" t="s">
        <v>71</v>
      </c>
      <c r="G34" s="34" t="s">
        <v>6</v>
      </c>
      <c r="H34" s="68"/>
      <c r="I34" s="45">
        <v>27</v>
      </c>
      <c r="J34" s="57"/>
      <c r="K34" s="37"/>
      <c r="L34" s="84"/>
      <c r="M34" s="85"/>
      <c r="N34" s="86">
        <f>(Tabla4[[#This Row],[P.U.]]*Tabla4[[#This Row],[G.G.]]*1)+Tabla4[[#This Row],[P.U.]]</f>
        <v>0</v>
      </c>
      <c r="O34" s="89" t="s">
        <v>78</v>
      </c>
      <c r="P34" s="90">
        <f>Tabla4[[#This Row],[P.U.T.]]*Tabla4[[#This Row],[Cantidad ]]</f>
        <v>0</v>
      </c>
      <c r="AG34" s="14"/>
      <c r="AH34" s="14"/>
      <c r="AI34" s="12">
        <v>0</v>
      </c>
      <c r="AJ34" s="13">
        <f t="shared" si="0"/>
        <v>0</v>
      </c>
    </row>
    <row r="35" spans="1:36" ht="24" customHeight="1" x14ac:dyDescent="0.25">
      <c r="A35" s="45">
        <v>1</v>
      </c>
      <c r="B35" s="45">
        <v>28</v>
      </c>
      <c r="C35" s="32">
        <v>1166.6666666666667</v>
      </c>
      <c r="D35" s="19" t="s">
        <v>5</v>
      </c>
      <c r="E35" s="62" t="s">
        <v>68</v>
      </c>
      <c r="F35" s="56" t="s">
        <v>72</v>
      </c>
      <c r="G35" s="34" t="s">
        <v>6</v>
      </c>
      <c r="H35" s="68"/>
      <c r="I35" s="45">
        <v>28</v>
      </c>
      <c r="J35" s="57"/>
      <c r="K35" s="37"/>
      <c r="L35" s="84"/>
      <c r="M35" s="85"/>
      <c r="N35" s="86">
        <f>(Tabla4[[#This Row],[P.U.]]*Tabla4[[#This Row],[G.G.]]*1)+Tabla4[[#This Row],[P.U.]]</f>
        <v>0</v>
      </c>
      <c r="O35" s="89" t="s">
        <v>78</v>
      </c>
      <c r="P35" s="90">
        <f>Tabla4[[#This Row],[P.U.T.]]*Tabla4[[#This Row],[Cantidad ]]</f>
        <v>0</v>
      </c>
      <c r="AG35" s="7"/>
      <c r="AH35" s="7"/>
      <c r="AI35" s="5">
        <v>0</v>
      </c>
      <c r="AJ35" s="6">
        <f>+C41*AI35</f>
        <v>0</v>
      </c>
    </row>
    <row r="36" spans="1:36" ht="24" customHeight="1" x14ac:dyDescent="0.25">
      <c r="A36" s="45">
        <v>1</v>
      </c>
      <c r="B36" s="45">
        <v>29</v>
      </c>
      <c r="C36" s="3">
        <v>1666.6666666666667</v>
      </c>
      <c r="D36" s="19" t="s">
        <v>5</v>
      </c>
      <c r="E36" s="59" t="s">
        <v>60</v>
      </c>
      <c r="F36" s="39" t="s">
        <v>65</v>
      </c>
      <c r="G36" s="34" t="s">
        <v>6</v>
      </c>
      <c r="H36" s="68"/>
      <c r="I36" s="45">
        <v>29</v>
      </c>
      <c r="J36" s="33"/>
      <c r="K36" s="18"/>
      <c r="L36" s="84"/>
      <c r="M36" s="85"/>
      <c r="N36" s="86">
        <f>(Tabla4[[#This Row],[P.U.]]*Tabla4[[#This Row],[G.G.]]*1)+Tabla4[[#This Row],[P.U.]]</f>
        <v>0</v>
      </c>
      <c r="O36" s="89" t="s">
        <v>78</v>
      </c>
      <c r="P36" s="90">
        <f>Tabla4[[#This Row],[P.U.T.]]*Tabla4[[#This Row],[Cantidad ]]</f>
        <v>0</v>
      </c>
      <c r="AG36" s="7"/>
      <c r="AH36" s="7"/>
      <c r="AI36" s="5"/>
      <c r="AJ36" s="6"/>
    </row>
    <row r="37" spans="1:36" ht="24" customHeight="1" x14ac:dyDescent="0.25">
      <c r="A37" s="45">
        <v>1</v>
      </c>
      <c r="B37" s="45">
        <v>30</v>
      </c>
      <c r="C37" s="3">
        <v>16</v>
      </c>
      <c r="D37" s="19" t="s">
        <v>5</v>
      </c>
      <c r="E37" s="59" t="s">
        <v>28</v>
      </c>
      <c r="F37" s="39" t="s">
        <v>52</v>
      </c>
      <c r="G37" s="34" t="s">
        <v>6</v>
      </c>
      <c r="H37" s="68"/>
      <c r="I37" s="45">
        <v>30</v>
      </c>
      <c r="J37" s="50"/>
      <c r="K37" s="2"/>
      <c r="L37" s="84"/>
      <c r="M37" s="85"/>
      <c r="N37" s="86">
        <f>(Tabla4[[#This Row],[P.U.]]*Tabla4[[#This Row],[G.G.]]*1)+Tabla4[[#This Row],[P.U.]]</f>
        <v>0</v>
      </c>
      <c r="O37" s="89" t="s">
        <v>78</v>
      </c>
      <c r="P37" s="90">
        <f>Tabla4[[#This Row],[P.U.T.]]*Tabla4[[#This Row],[Cantidad ]]</f>
        <v>0</v>
      </c>
      <c r="AG37" s="7"/>
      <c r="AH37" s="7"/>
      <c r="AI37" s="5"/>
      <c r="AJ37" s="6"/>
    </row>
    <row r="38" spans="1:36" ht="24" customHeight="1" x14ac:dyDescent="0.25">
      <c r="A38" s="45">
        <v>1</v>
      </c>
      <c r="B38" s="45">
        <v>31</v>
      </c>
      <c r="C38" s="3">
        <v>1333.3333333333333</v>
      </c>
      <c r="D38" s="19" t="s">
        <v>5</v>
      </c>
      <c r="E38" s="59" t="s">
        <v>26</v>
      </c>
      <c r="F38" s="39" t="s">
        <v>55</v>
      </c>
      <c r="G38" s="34" t="s">
        <v>6</v>
      </c>
      <c r="H38" s="68"/>
      <c r="I38" s="45">
        <v>31</v>
      </c>
      <c r="J38" s="50"/>
      <c r="K38" s="2"/>
      <c r="L38" s="84"/>
      <c r="M38" s="85"/>
      <c r="N38" s="86">
        <f>(Tabla4[[#This Row],[P.U.]]*Tabla4[[#This Row],[G.G.]]*1)+Tabla4[[#This Row],[P.U.]]</f>
        <v>0</v>
      </c>
      <c r="O38" s="89" t="s">
        <v>78</v>
      </c>
      <c r="P38" s="90">
        <f>Tabla4[[#This Row],[P.U.T.]]*Tabla4[[#This Row],[Cantidad ]]</f>
        <v>0</v>
      </c>
      <c r="AG38" s="7"/>
      <c r="AH38" s="7"/>
      <c r="AI38" s="5"/>
      <c r="AJ38" s="6"/>
    </row>
    <row r="39" spans="1:36" ht="24" customHeight="1" x14ac:dyDescent="0.25">
      <c r="A39" s="45">
        <v>1</v>
      </c>
      <c r="B39" s="45">
        <v>32</v>
      </c>
      <c r="C39" s="3">
        <v>112</v>
      </c>
      <c r="D39" s="19" t="s">
        <v>5</v>
      </c>
      <c r="E39" s="59" t="s">
        <v>27</v>
      </c>
      <c r="F39" s="39" t="s">
        <v>55</v>
      </c>
      <c r="G39" s="34" t="s">
        <v>6</v>
      </c>
      <c r="H39" s="68"/>
      <c r="I39" s="45">
        <v>32</v>
      </c>
      <c r="J39" s="50"/>
      <c r="K39" s="2"/>
      <c r="L39" s="84"/>
      <c r="M39" s="85"/>
      <c r="N39" s="86">
        <f>(Tabla4[[#This Row],[P.U.]]*Tabla4[[#This Row],[G.G.]]*1)+Tabla4[[#This Row],[P.U.]]</f>
        <v>0</v>
      </c>
      <c r="O39" s="89" t="s">
        <v>78</v>
      </c>
      <c r="P39" s="90">
        <f>Tabla4[[#This Row],[P.U.T.]]*Tabla4[[#This Row],[Cantidad ]]</f>
        <v>0</v>
      </c>
      <c r="AG39" s="7"/>
      <c r="AH39" s="7"/>
      <c r="AI39" s="5"/>
      <c r="AJ39" s="6"/>
    </row>
    <row r="40" spans="1:36" ht="24" customHeight="1" x14ac:dyDescent="0.25">
      <c r="A40" s="45">
        <v>1</v>
      </c>
      <c r="B40" s="45">
        <v>33</v>
      </c>
      <c r="C40" s="3">
        <v>40</v>
      </c>
      <c r="D40" s="19" t="s">
        <v>5</v>
      </c>
      <c r="E40" s="59" t="s">
        <v>29</v>
      </c>
      <c r="F40" s="39" t="s">
        <v>55</v>
      </c>
      <c r="G40" s="34" t="s">
        <v>6</v>
      </c>
      <c r="H40" s="68"/>
      <c r="I40" s="45">
        <v>33</v>
      </c>
      <c r="J40" s="50"/>
      <c r="K40" s="2"/>
      <c r="L40" s="84"/>
      <c r="M40" s="85"/>
      <c r="N40" s="86">
        <f>(Tabla4[[#This Row],[P.U.]]*Tabla4[[#This Row],[G.G.]]*1)+Tabla4[[#This Row],[P.U.]]</f>
        <v>0</v>
      </c>
      <c r="O40" s="89" t="s">
        <v>78</v>
      </c>
      <c r="P40" s="90">
        <f>Tabla4[[#This Row],[P.U.T.]]*Tabla4[[#This Row],[Cantidad ]]</f>
        <v>0</v>
      </c>
      <c r="AG40" s="7"/>
      <c r="AH40" s="7"/>
      <c r="AI40" s="5"/>
      <c r="AJ40" s="6"/>
    </row>
    <row r="41" spans="1:36" ht="24" customHeight="1" x14ac:dyDescent="0.25">
      <c r="A41" s="45">
        <v>1</v>
      </c>
      <c r="B41" s="45">
        <v>34</v>
      </c>
      <c r="C41" s="3">
        <v>1500</v>
      </c>
      <c r="D41" s="19" t="s">
        <v>5</v>
      </c>
      <c r="E41" s="4" t="s">
        <v>30</v>
      </c>
      <c r="F41" s="41" t="s">
        <v>55</v>
      </c>
      <c r="G41" s="34" t="s">
        <v>6</v>
      </c>
      <c r="H41" s="68"/>
      <c r="I41" s="45">
        <v>34</v>
      </c>
      <c r="J41" s="33"/>
      <c r="K41" s="18"/>
      <c r="L41" s="84"/>
      <c r="M41" s="85"/>
      <c r="N41" s="86">
        <f>(Tabla4[[#This Row],[P.U.]]*Tabla4[[#This Row],[G.G.]]*1)+Tabla4[[#This Row],[P.U.]]</f>
        <v>0</v>
      </c>
      <c r="O41" s="89" t="s">
        <v>78</v>
      </c>
      <c r="P41" s="90">
        <f>Tabla4[[#This Row],[P.U.T.]]*Tabla4[[#This Row],[Cantidad ]]</f>
        <v>0</v>
      </c>
      <c r="AG41" s="14"/>
      <c r="AH41" s="14"/>
      <c r="AI41" s="12">
        <v>0</v>
      </c>
      <c r="AJ41" s="13">
        <f>+C42*AI41</f>
        <v>0</v>
      </c>
    </row>
    <row r="42" spans="1:36" ht="24" customHeight="1" x14ac:dyDescent="0.25">
      <c r="A42" s="45">
        <v>1</v>
      </c>
      <c r="B42" s="45">
        <v>35</v>
      </c>
      <c r="C42" s="32">
        <v>3000</v>
      </c>
      <c r="D42" s="19" t="s">
        <v>5</v>
      </c>
      <c r="E42" s="4" t="s">
        <v>31</v>
      </c>
      <c r="F42" s="39" t="s">
        <v>55</v>
      </c>
      <c r="G42" s="34" t="s">
        <v>6</v>
      </c>
      <c r="H42" s="68"/>
      <c r="I42" s="45">
        <v>35</v>
      </c>
      <c r="J42" s="57"/>
      <c r="K42" s="37"/>
      <c r="L42" s="84"/>
      <c r="M42" s="85"/>
      <c r="N42" s="86">
        <f>(Tabla4[[#This Row],[P.U.]]*Tabla4[[#This Row],[G.G.]]*1)+Tabla4[[#This Row],[P.U.]]</f>
        <v>0</v>
      </c>
      <c r="O42" s="89" t="s">
        <v>78</v>
      </c>
      <c r="P42" s="90">
        <f>Tabla4[[#This Row],[P.U.T.]]*Tabla4[[#This Row],[Cantidad ]]</f>
        <v>0</v>
      </c>
      <c r="AG42" s="7"/>
      <c r="AH42" s="7"/>
      <c r="AI42" s="5">
        <v>0</v>
      </c>
      <c r="AJ42" s="6">
        <f>+C44*AI42</f>
        <v>0</v>
      </c>
    </row>
    <row r="43" spans="1:36" ht="24" customHeight="1" thickBot="1" x14ac:dyDescent="0.3">
      <c r="A43" s="120"/>
      <c r="B43" s="120"/>
      <c r="C43" s="121">
        <v>0</v>
      </c>
      <c r="D43" s="122"/>
      <c r="E43" s="123"/>
      <c r="F43" s="124"/>
      <c r="G43" s="125"/>
      <c r="H43" s="68"/>
      <c r="I43" s="120"/>
      <c r="J43" s="126"/>
      <c r="K43" s="127"/>
      <c r="L43" s="128"/>
      <c r="M43" s="129"/>
      <c r="N43" s="130"/>
      <c r="O43" s="131"/>
      <c r="P43" s="132">
        <f>SUBTOTAL(109,P8:P42)</f>
        <v>0</v>
      </c>
      <c r="AG43" s="7"/>
      <c r="AH43" s="7"/>
      <c r="AI43" s="5"/>
      <c r="AJ43" s="6"/>
    </row>
    <row r="44" spans="1:36" ht="24" customHeight="1" x14ac:dyDescent="0.25">
      <c r="A44" s="111">
        <v>2</v>
      </c>
      <c r="B44" s="111">
        <v>36</v>
      </c>
      <c r="C44" s="112">
        <v>186.66666666666666</v>
      </c>
      <c r="D44" s="42" t="s">
        <v>5</v>
      </c>
      <c r="E44" s="43" t="s">
        <v>32</v>
      </c>
      <c r="F44" s="113" t="s">
        <v>37</v>
      </c>
      <c r="G44" s="44" t="s">
        <v>6</v>
      </c>
      <c r="H44" s="114"/>
      <c r="I44" s="111">
        <v>36</v>
      </c>
      <c r="J44" s="115"/>
      <c r="K44" s="116"/>
      <c r="L44" s="116"/>
      <c r="M44" s="85"/>
      <c r="N44" s="117">
        <f>(Tabla4[[#This Row],[P.U.]]*Tabla4[[#This Row],[G.G.]]*1)+Tabla4[[#This Row],[P.U.]]</f>
        <v>0</v>
      </c>
      <c r="O44" s="118" t="s">
        <v>78</v>
      </c>
      <c r="P44" s="119">
        <f>Tabla4[[#This Row],[P.U.T.]]*Tabla4[[#This Row],[Cantidad ]]</f>
        <v>0</v>
      </c>
      <c r="AG44" s="14"/>
      <c r="AH44" s="14"/>
      <c r="AI44" s="12">
        <v>0</v>
      </c>
      <c r="AJ44" s="13">
        <f>+C45*AI44</f>
        <v>0</v>
      </c>
    </row>
    <row r="45" spans="1:36" ht="24" customHeight="1" x14ac:dyDescent="0.25">
      <c r="A45" s="45">
        <v>2</v>
      </c>
      <c r="B45" s="111">
        <v>37</v>
      </c>
      <c r="C45" s="53">
        <v>186.66666666666666</v>
      </c>
      <c r="D45" s="19" t="s">
        <v>5</v>
      </c>
      <c r="E45" s="4" t="s">
        <v>44</v>
      </c>
      <c r="F45" s="55" t="s">
        <v>52</v>
      </c>
      <c r="G45" s="34" t="s">
        <v>6</v>
      </c>
      <c r="H45" s="68"/>
      <c r="I45" s="111">
        <v>37</v>
      </c>
      <c r="J45" s="33"/>
      <c r="K45" s="18"/>
      <c r="L45" s="35"/>
      <c r="M45" s="85"/>
      <c r="N45" s="117">
        <f>(Tabla4[[#This Row],[P.U.]]*Tabla4[[#This Row],[G.G.]]*1)+Tabla4[[#This Row],[P.U.]]</f>
        <v>0</v>
      </c>
      <c r="O45" s="118" t="s">
        <v>78</v>
      </c>
      <c r="P45" s="119">
        <f>Tabla4[[#This Row],[P.U.T.]]*Tabla4[[#This Row],[Cantidad ]]</f>
        <v>0</v>
      </c>
      <c r="AG45" s="7"/>
      <c r="AH45" s="7"/>
      <c r="AI45" s="5">
        <v>0</v>
      </c>
      <c r="AJ45" s="6">
        <f>+C46*AI45</f>
        <v>0</v>
      </c>
    </row>
    <row r="46" spans="1:36" ht="24" customHeight="1" x14ac:dyDescent="0.25">
      <c r="A46" s="45">
        <v>2</v>
      </c>
      <c r="B46" s="111">
        <v>38</v>
      </c>
      <c r="C46" s="53">
        <v>186.66666666666666</v>
      </c>
      <c r="D46" s="19" t="s">
        <v>5</v>
      </c>
      <c r="E46" s="4" t="s">
        <v>45</v>
      </c>
      <c r="F46" s="55" t="s">
        <v>46</v>
      </c>
      <c r="G46" s="34" t="s">
        <v>6</v>
      </c>
      <c r="H46" s="68"/>
      <c r="I46" s="111">
        <v>38</v>
      </c>
      <c r="J46" s="33"/>
      <c r="K46" s="18"/>
      <c r="L46" s="35"/>
      <c r="M46" s="85"/>
      <c r="N46" s="117">
        <f>(Tabla4[[#This Row],[P.U.]]*Tabla4[[#This Row],[G.G.]]*1)+Tabla4[[#This Row],[P.U.]]</f>
        <v>0</v>
      </c>
      <c r="O46" s="118" t="s">
        <v>78</v>
      </c>
      <c r="P46" s="119">
        <f>Tabla4[[#This Row],[P.U.T.]]*Tabla4[[#This Row],[Cantidad ]]</f>
        <v>0</v>
      </c>
      <c r="AG46" s="14"/>
      <c r="AH46" s="14"/>
      <c r="AI46" s="12">
        <v>0</v>
      </c>
      <c r="AJ46" s="13">
        <f>+C47*AI46</f>
        <v>0</v>
      </c>
    </row>
    <row r="47" spans="1:36" ht="24" customHeight="1" x14ac:dyDescent="0.25">
      <c r="A47" s="45">
        <v>2</v>
      </c>
      <c r="B47" s="111">
        <v>39</v>
      </c>
      <c r="C47" s="53">
        <v>186.66666666666666</v>
      </c>
      <c r="D47" s="19" t="s">
        <v>5</v>
      </c>
      <c r="E47" s="4" t="s">
        <v>48</v>
      </c>
      <c r="F47" s="55" t="s">
        <v>47</v>
      </c>
      <c r="G47" s="34" t="s">
        <v>6</v>
      </c>
      <c r="H47" s="68"/>
      <c r="I47" s="111">
        <v>39</v>
      </c>
      <c r="J47" s="33"/>
      <c r="K47" s="18"/>
      <c r="L47" s="35"/>
      <c r="M47" s="85"/>
      <c r="N47" s="117">
        <f>(Tabla4[[#This Row],[P.U.]]*Tabla4[[#This Row],[G.G.]]*1)+Tabla4[[#This Row],[P.U.]]</f>
        <v>0</v>
      </c>
      <c r="O47" s="118" t="s">
        <v>78</v>
      </c>
      <c r="P47" s="119">
        <f>Tabla4[[#This Row],[P.U.T.]]*Tabla4[[#This Row],[Cantidad ]]</f>
        <v>0</v>
      </c>
      <c r="AG47" s="7"/>
      <c r="AH47" s="7"/>
      <c r="AI47" s="5">
        <v>0</v>
      </c>
      <c r="AJ47" s="6">
        <f>+C48*AI47</f>
        <v>0</v>
      </c>
    </row>
    <row r="48" spans="1:36" ht="24" customHeight="1" x14ac:dyDescent="0.25">
      <c r="A48" s="45">
        <v>2</v>
      </c>
      <c r="B48" s="111">
        <v>40</v>
      </c>
      <c r="C48" s="53">
        <v>186.66666666666666</v>
      </c>
      <c r="D48" s="19" t="s">
        <v>5</v>
      </c>
      <c r="E48" s="4" t="s">
        <v>51</v>
      </c>
      <c r="F48" s="55" t="s">
        <v>52</v>
      </c>
      <c r="G48" s="34" t="s">
        <v>6</v>
      </c>
      <c r="H48" s="68"/>
      <c r="I48" s="111">
        <v>40</v>
      </c>
      <c r="J48" s="33"/>
      <c r="K48" s="18"/>
      <c r="L48" s="35"/>
      <c r="M48" s="85"/>
      <c r="N48" s="117">
        <f>(Tabla4[[#This Row],[P.U.]]*Tabla4[[#This Row],[G.G.]]*1)+Tabla4[[#This Row],[P.U.]]</f>
        <v>0</v>
      </c>
      <c r="O48" s="118" t="s">
        <v>78</v>
      </c>
      <c r="P48" s="119">
        <f>Tabla4[[#This Row],[P.U.T.]]*Tabla4[[#This Row],[Cantidad ]]</f>
        <v>0</v>
      </c>
      <c r="AG48" s="14"/>
      <c r="AH48" s="14"/>
      <c r="AI48" s="12">
        <v>0</v>
      </c>
      <c r="AJ48" s="13">
        <f>+C50*AI48</f>
        <v>0</v>
      </c>
    </row>
    <row r="49" spans="1:36" ht="24" customHeight="1" x14ac:dyDescent="0.25">
      <c r="A49" s="45">
        <v>2</v>
      </c>
      <c r="B49" s="111">
        <v>41</v>
      </c>
      <c r="C49" s="53">
        <v>186.66666666666666</v>
      </c>
      <c r="D49" s="19" t="s">
        <v>5</v>
      </c>
      <c r="E49" s="4" t="s">
        <v>33</v>
      </c>
      <c r="F49" s="23" t="s">
        <v>53</v>
      </c>
      <c r="G49" s="15" t="s">
        <v>6</v>
      </c>
      <c r="H49" s="67"/>
      <c r="I49" s="111">
        <v>41</v>
      </c>
      <c r="J49" s="46"/>
      <c r="K49" s="47"/>
      <c r="L49" s="48"/>
      <c r="M49" s="85"/>
      <c r="N49" s="117">
        <f>(Tabla4[[#This Row],[P.U.]]*Tabla4[[#This Row],[G.G.]]*1)+Tabla4[[#This Row],[P.U.]]</f>
        <v>0</v>
      </c>
      <c r="O49" s="118" t="s">
        <v>78</v>
      </c>
      <c r="P49" s="119">
        <f>Tabla4[[#This Row],[P.U.T.]]*Tabla4[[#This Row],[Cantidad ]]</f>
        <v>0</v>
      </c>
      <c r="AG49" s="14"/>
      <c r="AH49" s="14"/>
      <c r="AI49" s="12"/>
      <c r="AJ49" s="13"/>
    </row>
    <row r="50" spans="1:36" ht="24" customHeight="1" x14ac:dyDescent="0.25">
      <c r="A50" s="45">
        <v>2</v>
      </c>
      <c r="B50" s="111">
        <v>42</v>
      </c>
      <c r="C50" s="53">
        <v>186.66666666666666</v>
      </c>
      <c r="D50" s="19" t="s">
        <v>5</v>
      </c>
      <c r="E50" s="4" t="s">
        <v>34</v>
      </c>
      <c r="F50" s="55" t="s">
        <v>52</v>
      </c>
      <c r="G50" s="34" t="s">
        <v>6</v>
      </c>
      <c r="H50" s="68"/>
      <c r="I50" s="111">
        <v>42</v>
      </c>
      <c r="J50" s="57"/>
      <c r="K50" s="37"/>
      <c r="L50" s="37"/>
      <c r="M50" s="85"/>
      <c r="N50" s="117">
        <f>(Tabla4[[#This Row],[P.U.]]*Tabla4[[#This Row],[G.G.]]*1)+Tabla4[[#This Row],[P.U.]]</f>
        <v>0</v>
      </c>
      <c r="O50" s="118" t="s">
        <v>78</v>
      </c>
      <c r="P50" s="119">
        <f>Tabla4[[#This Row],[P.U.T.]]*Tabla4[[#This Row],[Cantidad ]]</f>
        <v>0</v>
      </c>
      <c r="AG50" s="7"/>
      <c r="AH50" s="7"/>
      <c r="AI50" s="5">
        <v>0</v>
      </c>
      <c r="AJ50" s="6">
        <f>+C54*AI50</f>
        <v>0</v>
      </c>
    </row>
    <row r="51" spans="1:36" ht="24" customHeight="1" x14ac:dyDescent="0.25">
      <c r="A51" s="45">
        <v>2</v>
      </c>
      <c r="B51" s="111">
        <v>43</v>
      </c>
      <c r="C51" s="53">
        <v>186.66666666666666</v>
      </c>
      <c r="D51" s="106" t="s">
        <v>5</v>
      </c>
      <c r="E51" s="107" t="s">
        <v>35</v>
      </c>
      <c r="F51" s="108" t="s">
        <v>54</v>
      </c>
      <c r="G51" s="109" t="s">
        <v>6</v>
      </c>
      <c r="H51" s="68"/>
      <c r="I51" s="111">
        <v>43</v>
      </c>
      <c r="J51" s="46"/>
      <c r="K51" s="47"/>
      <c r="L51" s="48"/>
      <c r="M51" s="85"/>
      <c r="N51" s="117">
        <f>(Tabla4[[#This Row],[P.U.]]*Tabla4[[#This Row],[G.G.]]*1)+Tabla4[[#This Row],[P.U.]]</f>
        <v>0</v>
      </c>
      <c r="O51" s="118" t="s">
        <v>78</v>
      </c>
      <c r="P51" s="119">
        <f>Tabla4[[#This Row],[P.U.T.]]*Tabla4[[#This Row],[Cantidad ]]</f>
        <v>0</v>
      </c>
      <c r="AG51" s="7"/>
      <c r="AH51" s="7"/>
      <c r="AI51" s="5"/>
      <c r="AJ51" s="6"/>
    </row>
    <row r="52" spans="1:36" ht="24" customHeight="1" x14ac:dyDescent="0.25">
      <c r="A52" s="45">
        <v>2</v>
      </c>
      <c r="B52" s="111">
        <v>44</v>
      </c>
      <c r="C52" s="53">
        <v>186.66666666666666</v>
      </c>
      <c r="D52" s="106" t="s">
        <v>5</v>
      </c>
      <c r="E52" s="107" t="s">
        <v>49</v>
      </c>
      <c r="F52" s="108" t="s">
        <v>50</v>
      </c>
      <c r="G52" s="109" t="s">
        <v>6</v>
      </c>
      <c r="H52" s="68"/>
      <c r="I52" s="111">
        <v>44</v>
      </c>
      <c r="J52" s="46"/>
      <c r="K52" s="47"/>
      <c r="L52" s="48"/>
      <c r="M52" s="85"/>
      <c r="N52" s="117">
        <f>(Tabla4[[#This Row],[P.U.]]*Tabla4[[#This Row],[G.G.]]*1)+Tabla4[[#This Row],[P.U.]]</f>
        <v>0</v>
      </c>
      <c r="O52" s="118" t="s">
        <v>78</v>
      </c>
      <c r="P52" s="119">
        <f>Tabla4[[#This Row],[P.U.T.]]*Tabla4[[#This Row],[Cantidad ]]</f>
        <v>0</v>
      </c>
      <c r="AG52" s="7"/>
      <c r="AH52" s="7"/>
      <c r="AI52" s="5"/>
      <c r="AJ52" s="6"/>
    </row>
    <row r="53" spans="1:36" ht="24" customHeight="1" x14ac:dyDescent="0.25">
      <c r="A53" s="45">
        <v>2</v>
      </c>
      <c r="B53" s="111">
        <v>45</v>
      </c>
      <c r="C53" s="53">
        <v>186.66666666666666</v>
      </c>
      <c r="D53" s="106" t="s">
        <v>5</v>
      </c>
      <c r="E53" s="107" t="s">
        <v>36</v>
      </c>
      <c r="F53" s="108" t="s">
        <v>58</v>
      </c>
      <c r="G53" s="109" t="s">
        <v>6</v>
      </c>
      <c r="H53" s="68"/>
      <c r="I53" s="111">
        <v>45</v>
      </c>
      <c r="J53" s="46"/>
      <c r="K53" s="47"/>
      <c r="L53" s="48"/>
      <c r="M53" s="85"/>
      <c r="N53" s="117">
        <f>(Tabla4[[#This Row],[P.U.]]*Tabla4[[#This Row],[G.G.]]*1)+Tabla4[[#This Row],[P.U.]]</f>
        <v>0</v>
      </c>
      <c r="O53" s="118" t="s">
        <v>78</v>
      </c>
      <c r="P53" s="119">
        <f>Tabla4[[#This Row],[P.U.T.]]*Tabla4[[#This Row],[Cantidad ]]</f>
        <v>0</v>
      </c>
      <c r="AG53" s="7"/>
      <c r="AH53" s="7"/>
      <c r="AI53" s="5"/>
      <c r="AJ53" s="6"/>
    </row>
    <row r="54" spans="1:36" ht="24" customHeight="1" x14ac:dyDescent="0.25">
      <c r="A54" s="45">
        <v>2</v>
      </c>
      <c r="B54" s="111">
        <v>46</v>
      </c>
      <c r="C54" s="53">
        <v>186.66666666666666</v>
      </c>
      <c r="D54" s="19" t="s">
        <v>5</v>
      </c>
      <c r="E54" s="4" t="s">
        <v>89</v>
      </c>
      <c r="F54" s="55" t="s">
        <v>52</v>
      </c>
      <c r="G54" s="34" t="s">
        <v>6</v>
      </c>
      <c r="H54" s="68"/>
      <c r="I54" s="111">
        <v>46</v>
      </c>
      <c r="J54" s="33"/>
      <c r="K54" s="18"/>
      <c r="L54" s="35"/>
      <c r="M54" s="85"/>
      <c r="N54" s="117">
        <f>(Tabla4[[#This Row],[P.U.]]*Tabla4[[#This Row],[G.G.]]*1)+Tabla4[[#This Row],[P.U.]]</f>
        <v>0</v>
      </c>
      <c r="O54" s="118" t="s">
        <v>78</v>
      </c>
      <c r="P54" s="119">
        <f>Tabla4[[#This Row],[P.U.T.]]*Tabla4[[#This Row],[Cantidad ]]</f>
        <v>0</v>
      </c>
      <c r="AG54" s="14"/>
      <c r="AH54" s="14"/>
      <c r="AI54" s="12">
        <v>0</v>
      </c>
      <c r="AJ54" s="13" t="e">
        <f>+#REF!*AI54</f>
        <v>#REF!</v>
      </c>
    </row>
    <row r="55" spans="1:36" ht="24" customHeight="1" x14ac:dyDescent="0.25">
      <c r="A55" s="45">
        <v>2</v>
      </c>
      <c r="B55" s="111">
        <v>47</v>
      </c>
      <c r="C55" s="112">
        <v>186.66666666666666</v>
      </c>
      <c r="D55" s="19" t="s">
        <v>5</v>
      </c>
      <c r="E55" s="62" t="s">
        <v>90</v>
      </c>
      <c r="F55" s="61" t="s">
        <v>37</v>
      </c>
      <c r="G55" s="34" t="s">
        <v>6</v>
      </c>
      <c r="H55" s="67"/>
      <c r="I55" s="111">
        <v>47</v>
      </c>
      <c r="J55" s="46"/>
      <c r="K55" s="47"/>
      <c r="L55" s="48"/>
      <c r="M55" s="85"/>
      <c r="N55" s="117">
        <f>(Tabla4[[#This Row],[P.U.]]*Tabla4[[#This Row],[G.G.]]*1)+Tabla4[[#This Row],[P.U.]]</f>
        <v>0</v>
      </c>
      <c r="O55" s="118" t="s">
        <v>78</v>
      </c>
      <c r="P55" s="119">
        <f>Tabla4[[#This Row],[P.U.T.]]*Tabla4[[#This Row],[Cantidad ]]</f>
        <v>0</v>
      </c>
      <c r="AG55" s="14"/>
      <c r="AH55" s="14"/>
      <c r="AI55" s="12"/>
      <c r="AJ55" s="13"/>
    </row>
    <row r="56" spans="1:36" ht="24" customHeight="1" thickBot="1" x14ac:dyDescent="0.3">
      <c r="A56" s="133"/>
      <c r="B56" s="133"/>
      <c r="C56" s="134"/>
      <c r="D56" s="135"/>
      <c r="E56" s="136"/>
      <c r="F56" s="137"/>
      <c r="G56" s="138"/>
      <c r="H56" s="67"/>
      <c r="I56" s="133"/>
      <c r="J56" s="139"/>
      <c r="K56" s="140"/>
      <c r="L56" s="141"/>
      <c r="M56" s="142"/>
      <c r="N56" s="143"/>
      <c r="O56" s="144"/>
      <c r="P56" s="145">
        <f>SUBTOTAL(109,P44:P55)</f>
        <v>0</v>
      </c>
      <c r="AG56" s="14"/>
      <c r="AH56" s="14"/>
      <c r="AI56" s="12"/>
      <c r="AJ56" s="13"/>
    </row>
    <row r="57" spans="1:36" ht="24" customHeight="1" x14ac:dyDescent="0.25">
      <c r="A57" s="28"/>
      <c r="B57" s="28"/>
      <c r="C57" s="21"/>
      <c r="D57" s="22"/>
      <c r="E57" s="29"/>
      <c r="F57" s="30"/>
      <c r="G57" s="31"/>
      <c r="H57" s="70"/>
      <c r="I57" s="31"/>
      <c r="J57" s="16"/>
      <c r="K57" s="27" t="s">
        <v>12</v>
      </c>
      <c r="L57" s="17"/>
      <c r="M57" s="24"/>
      <c r="N57" s="117"/>
      <c r="O57" s="87"/>
      <c r="P57" s="119">
        <f>P56+P43</f>
        <v>0</v>
      </c>
    </row>
    <row r="59" spans="1:36" x14ac:dyDescent="0.25">
      <c r="C59" s="91" t="s">
        <v>79</v>
      </c>
    </row>
    <row r="61" spans="1:36" x14ac:dyDescent="0.25">
      <c r="C61" s="147" t="s">
        <v>80</v>
      </c>
      <c r="D61" s="147"/>
      <c r="E61" s="147"/>
    </row>
  </sheetData>
  <mergeCells count="2">
    <mergeCell ref="B2:G2"/>
    <mergeCell ref="C61:E61"/>
  </mergeCells>
  <pageMargins left="0.22" right="0.23622047244094491" top="0.39370078740157483" bottom="0" header="0.31496062992125984" footer="0.15748031496062992"/>
  <pageSetup paperSize="5" scale="7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E12"/>
    </sheetView>
  </sheetViews>
  <sheetFormatPr baseColWidth="10" defaultRowHeight="15" x14ac:dyDescent="0.25"/>
  <cols>
    <col min="3" max="3" width="15.140625" customWidth="1"/>
  </cols>
  <sheetData>
    <row r="1" spans="1:5" x14ac:dyDescent="0.25">
      <c r="A1" s="104">
        <v>137.5</v>
      </c>
      <c r="B1" s="97" t="s">
        <v>5</v>
      </c>
      <c r="C1" s="98" t="s">
        <v>32</v>
      </c>
      <c r="D1" s="39" t="s">
        <v>37</v>
      </c>
      <c r="E1" s="99" t="s">
        <v>6</v>
      </c>
    </row>
    <row r="2" spans="1:5" ht="30" x14ac:dyDescent="0.25">
      <c r="A2" s="104">
        <v>137.5</v>
      </c>
      <c r="B2" s="100" t="s">
        <v>5</v>
      </c>
      <c r="C2" s="101" t="s">
        <v>44</v>
      </c>
      <c r="D2" s="96" t="s">
        <v>52</v>
      </c>
      <c r="E2" s="103" t="s">
        <v>6</v>
      </c>
    </row>
    <row r="3" spans="1:5" ht="33.75" x14ac:dyDescent="0.25">
      <c r="A3" s="104">
        <v>137.5</v>
      </c>
      <c r="B3" s="97" t="s">
        <v>5</v>
      </c>
      <c r="C3" s="98" t="s">
        <v>45</v>
      </c>
      <c r="D3" s="39" t="s">
        <v>46</v>
      </c>
      <c r="E3" s="99" t="s">
        <v>6</v>
      </c>
    </row>
    <row r="4" spans="1:5" ht="22.5" x14ac:dyDescent="0.25">
      <c r="A4" s="104">
        <v>137.5</v>
      </c>
      <c r="B4" s="100" t="s">
        <v>5</v>
      </c>
      <c r="C4" s="101" t="s">
        <v>48</v>
      </c>
      <c r="D4" s="96" t="s">
        <v>47</v>
      </c>
      <c r="E4" s="103" t="s">
        <v>6</v>
      </c>
    </row>
    <row r="5" spans="1:5" ht="30" x14ac:dyDescent="0.25">
      <c r="A5" s="104">
        <v>137.5</v>
      </c>
      <c r="B5" s="97" t="s">
        <v>5</v>
      </c>
      <c r="C5" s="98" t="s">
        <v>51</v>
      </c>
      <c r="D5" s="39" t="s">
        <v>52</v>
      </c>
      <c r="E5" s="99" t="s">
        <v>6</v>
      </c>
    </row>
    <row r="6" spans="1:5" ht="22.5" x14ac:dyDescent="0.25">
      <c r="A6" s="104">
        <v>137.5</v>
      </c>
      <c r="B6" s="100" t="s">
        <v>5</v>
      </c>
      <c r="C6" s="101" t="s">
        <v>33</v>
      </c>
      <c r="D6" s="96" t="s">
        <v>53</v>
      </c>
      <c r="E6" s="103" t="s">
        <v>6</v>
      </c>
    </row>
    <row r="7" spans="1:5" ht="30" x14ac:dyDescent="0.25">
      <c r="A7" s="104">
        <v>137.5</v>
      </c>
      <c r="B7" s="97" t="s">
        <v>5</v>
      </c>
      <c r="C7" s="98" t="s">
        <v>34</v>
      </c>
      <c r="D7" s="39" t="s">
        <v>52</v>
      </c>
      <c r="E7" s="99" t="s">
        <v>6</v>
      </c>
    </row>
    <row r="8" spans="1:5" ht="30" x14ac:dyDescent="0.25">
      <c r="A8" s="104">
        <v>137.5</v>
      </c>
      <c r="B8" s="100" t="s">
        <v>5</v>
      </c>
      <c r="C8" s="101" t="s">
        <v>35</v>
      </c>
      <c r="D8" s="102" t="s">
        <v>54</v>
      </c>
      <c r="E8" s="105" t="s">
        <v>6</v>
      </c>
    </row>
    <row r="9" spans="1:5" ht="22.5" x14ac:dyDescent="0.25">
      <c r="A9" s="104">
        <v>137.5</v>
      </c>
      <c r="B9" s="97" t="s">
        <v>5</v>
      </c>
      <c r="C9" s="98" t="s">
        <v>49</v>
      </c>
      <c r="D9" s="39" t="s">
        <v>50</v>
      </c>
      <c r="E9" s="99" t="s">
        <v>6</v>
      </c>
    </row>
    <row r="10" spans="1:5" ht="33.75" x14ac:dyDescent="0.25">
      <c r="A10" s="104">
        <v>137.5</v>
      </c>
      <c r="B10" s="100" t="s">
        <v>5</v>
      </c>
      <c r="C10" s="101" t="s">
        <v>36</v>
      </c>
      <c r="D10" s="96" t="s">
        <v>58</v>
      </c>
      <c r="E10" s="103" t="s">
        <v>6</v>
      </c>
    </row>
    <row r="11" spans="1:5" ht="30" x14ac:dyDescent="0.25">
      <c r="A11" s="104">
        <v>138.5</v>
      </c>
      <c r="B11" s="100" t="s">
        <v>5</v>
      </c>
      <c r="C11" s="101" t="s">
        <v>89</v>
      </c>
      <c r="D11" s="96" t="s">
        <v>52</v>
      </c>
      <c r="E11" s="103" t="s">
        <v>6</v>
      </c>
    </row>
    <row r="12" spans="1:5" ht="30" x14ac:dyDescent="0.25">
      <c r="A12" s="104">
        <v>139.5</v>
      </c>
      <c r="B12" s="100" t="s">
        <v>5</v>
      </c>
      <c r="C12" s="101" t="s">
        <v>90</v>
      </c>
      <c r="D12" s="39" t="s">
        <v>37</v>
      </c>
      <c r="E12" s="99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2020-10-26T14:17:58Z</cp:lastPrinted>
  <dcterms:created xsi:type="dcterms:W3CDTF">2018-12-19T15:32:50Z</dcterms:created>
  <dcterms:modified xsi:type="dcterms:W3CDTF">2021-06-24T18:35:45Z</dcterms:modified>
</cp:coreProperties>
</file>