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ABASTECIMIENTO\CONTRATACION DIRECTA\C.D 2021\CD. 6- FAA R ANUL Y NUEVOS\2. Publicar\"/>
    </mc:Choice>
  </mc:AlternateContent>
  <bookViews>
    <workbookView xWindow="0" yWindow="0" windowWidth="8175" windowHeight="6825"/>
  </bookViews>
  <sheets>
    <sheet name="Hoja1" sheetId="1" r:id="rId1"/>
  </sheets>
  <definedNames>
    <definedName name="_xlnm.Print_Area" localSheetId="0">Hoja1!$A$1:$P$33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9" i="1" l="1"/>
  <c r="O10" i="1"/>
  <c r="O11" i="1"/>
  <c r="O12" i="1"/>
  <c r="O13" i="1"/>
  <c r="O14" i="1"/>
  <c r="O15" i="1"/>
  <c r="O16" i="1"/>
  <c r="O17" i="1"/>
  <c r="O18" i="1"/>
  <c r="O19" i="1"/>
  <c r="O20" i="1"/>
  <c r="P20" i="1" s="1"/>
  <c r="O21" i="1"/>
  <c r="P15" i="1"/>
  <c r="P16" i="1"/>
  <c r="O25" i="1" l="1"/>
  <c r="P25" i="1" s="1"/>
  <c r="O26" i="1"/>
  <c r="P26" i="1" s="1"/>
  <c r="O27" i="1"/>
  <c r="P27" i="1" s="1"/>
  <c r="O24" i="1"/>
  <c r="P24" i="1" s="1"/>
  <c r="O23" i="1"/>
  <c r="P23" i="1" s="1"/>
  <c r="P28" i="1" s="1"/>
  <c r="O8" i="1" l="1"/>
  <c r="P8" i="1" s="1"/>
  <c r="P9" i="1"/>
  <c r="P10" i="1"/>
  <c r="P11" i="1"/>
  <c r="P12" i="1"/>
  <c r="P13" i="1"/>
  <c r="P14" i="1"/>
  <c r="P17" i="1"/>
  <c r="P18" i="1"/>
  <c r="P19" i="1"/>
  <c r="P21" i="1"/>
  <c r="P22" i="1" l="1"/>
  <c r="P29" i="1" s="1"/>
</calcChain>
</file>

<file path=xl/sharedStrings.xml><?xml version="1.0" encoding="utf-8"?>
<sst xmlns="http://schemas.openxmlformats.org/spreadsheetml/2006/main" count="120" uniqueCount="70">
  <si>
    <t>Forma de presentación</t>
  </si>
  <si>
    <t>Precio total</t>
  </si>
  <si>
    <t xml:space="preserve">Organismo Requirente: </t>
  </si>
  <si>
    <t xml:space="preserve">Periodo:  </t>
  </si>
  <si>
    <t xml:space="preserve">Cantidad </t>
  </si>
  <si>
    <t>Producto</t>
  </si>
  <si>
    <t>Calidad/Marca Cotizada</t>
  </si>
  <si>
    <t>Forma de presentación cotizada</t>
  </si>
  <si>
    <t>KILO</t>
  </si>
  <si>
    <t>CALIDAD PREMIUN</t>
  </si>
  <si>
    <t>P.U.</t>
  </si>
  <si>
    <t>Marca / Calidad</t>
  </si>
  <si>
    <t>U.M.</t>
  </si>
  <si>
    <t>R.</t>
  </si>
  <si>
    <t>F.A.A.-EDIF. CONDOR</t>
  </si>
  <si>
    <t>Rubro</t>
  </si>
  <si>
    <t>ACEITUNAS NEGRAS</t>
  </si>
  <si>
    <t>HUEVOS DE GALLINA</t>
  </si>
  <si>
    <t>Almacén</t>
  </si>
  <si>
    <t>TOTAL GENERAL</t>
  </si>
  <si>
    <t>N°</t>
  </si>
  <si>
    <t>R22</t>
  </si>
  <si>
    <t>G.G.</t>
  </si>
  <si>
    <t>P.U.T.</t>
  </si>
  <si>
    <t>Columna1</t>
  </si>
  <si>
    <r>
      <rPr>
        <b/>
        <u/>
        <sz val="11"/>
        <color theme="1"/>
        <rFont val="Calibri"/>
        <family val="2"/>
        <scheme val="minor"/>
      </rPr>
      <t>ACLARACION:</t>
    </r>
    <r>
      <rPr>
        <sz val="11"/>
        <color theme="1"/>
        <rFont val="Calibri"/>
        <family val="2"/>
        <scheme val="minor"/>
      </rPr>
      <t xml:space="preserve"> SE ACEPTARÁ UN MARGEN DE TOLERANCIA DE HASTA UN 20% EN CUANTO A LA FORMA DE PRESENTACION DEL PRODUCTO COTIZADO.</t>
    </r>
  </si>
  <si>
    <t>SON PESOS (EN LETRAS) IVA INCLUIDO</t>
  </si>
  <si>
    <t>Lácteos, Frescos y Fiambres</t>
  </si>
  <si>
    <t>3er Trimestre 2021.</t>
  </si>
  <si>
    <t>ENVASE HASTA 3 KG</t>
  </si>
  <si>
    <t>UNIDAD</t>
  </si>
  <si>
    <t>ENVASE CAJA DE 5 KG</t>
  </si>
  <si>
    <t>TIPO ÁGUILA O SIMILAR</t>
  </si>
  <si>
    <t>CHOCOLATE COBERTURA BLANCO</t>
  </si>
  <si>
    <t>COCTEL DE FRUTAS</t>
  </si>
  <si>
    <t>ENVASE LATA X 820 GR (PESO NETO)</t>
  </si>
  <si>
    <t>TIPO ARCOR - MOLTO O SIMILAR</t>
  </si>
  <si>
    <t>PERAS EN ALMIBAR</t>
  </si>
  <si>
    <t>DULCE DE LECHE TRADICIONAL</t>
  </si>
  <si>
    <t>ENVASE HASTA 1 KG</t>
  </si>
  <si>
    <t>ENVASE HASTA 2 KG</t>
  </si>
  <si>
    <t>JUGO EN POLVO</t>
  </si>
  <si>
    <t>ENVASE SOBRE X 20 GR EN CAJAS X 18 UN</t>
  </si>
  <si>
    <t>UNIDAD (CAJA)</t>
  </si>
  <si>
    <t>ACEITUNAS VERDES RELLENAS</t>
  </si>
  <si>
    <t>UNIDAD (DOCENA)</t>
  </si>
  <si>
    <t>BLANCOS - EN MAPLE X 12 HUEVOS</t>
  </si>
  <si>
    <t>TOMATE TRITURADO</t>
  </si>
  <si>
    <t>BOTELLA X 1 LT</t>
  </si>
  <si>
    <t>TIPO LA BANDA O SIMILAR</t>
  </si>
  <si>
    <t>CALIDAD PREMIUM</t>
  </si>
  <si>
    <t>ENVASE LATA X 400 GR (PESO NETO)</t>
  </si>
  <si>
    <t>CHAUCHA EN CONSERVA</t>
  </si>
  <si>
    <t>ESPARRAGO EN CONSERVA</t>
  </si>
  <si>
    <t>ENVASE LATA X 800 GR (PESO NETO)</t>
  </si>
  <si>
    <t>ZANAHORIA EN CONSERVA</t>
  </si>
  <si>
    <t>ENVASE X 180 GR</t>
  </si>
  <si>
    <t>PIONONO DULCE</t>
  </si>
  <si>
    <t>PIONONO SALADO</t>
  </si>
  <si>
    <t>QUESO UNTABLE INDIVIDUAL</t>
  </si>
  <si>
    <t>BLISTER DE 20 GR EN CAJA x 120 UN.</t>
  </si>
  <si>
    <t>GRASA VACUNA</t>
  </si>
  <si>
    <t>ENVASE X 500 GR</t>
  </si>
  <si>
    <t>TIPO ABEDUL - VERONICA O SIMILAR</t>
  </si>
  <si>
    <t>SALAMIN PICADO FINO</t>
  </si>
  <si>
    <t>ENVASADO AL VACIO X KILO</t>
  </si>
  <si>
    <t>COLIFLOR CONGELADO</t>
  </si>
  <si>
    <t>PAPAS NOISETTE CONGELADAS</t>
  </si>
  <si>
    <t>Planilla de Oferta- CONTRATACION DIRECTA CMC N° 6/2021</t>
  </si>
  <si>
    <t>OFERENTE: COMPLETAR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</si>
</sst>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 &quot;$&quot;\ * #,##0.00_ ;_ &quot;$&quot;\ * \-#,##0.00_ ;_ &quot;$&quot;\ * &quot;-&quot;??_ ;_ @_ "/>
    <numFmt numFmtId="165" formatCode="&quot;$&quot;\ #,##0.00"/>
    <numFmt numFmtId="166" formatCode="_-&quot;$&quot;\ * #,##0.00_-;\-&quot;$&quot;\ * #,##0.00_-;_-&quot;$&quot;\ * &quot;-&quot;??_-;_-@_-"/>
  </numFmts>
  <fonts count="26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9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scheme val="minor"/>
    </font>
    <font>
      <sz val="11"/>
      <color theme="1"/>
      <name val="Calibri"/>
      <scheme val="minor"/>
    </font>
    <font>
      <b/>
      <sz val="8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10"/>
      <name val="Arial"/>
      <family val="2"/>
    </font>
    <font>
      <b/>
      <sz val="10"/>
      <color theme="0"/>
      <name val="Calibri"/>
      <family val="2"/>
      <scheme val="minor"/>
    </font>
    <font>
      <b/>
      <sz val="11"/>
      <color theme="0"/>
      <name val="Calibri"/>
      <scheme val="minor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7" fillId="0" borderId="0"/>
    <xf numFmtId="9" fontId="7" fillId="0" borderId="0" applyFont="0" applyFill="0" applyBorder="0" applyAlignment="0" applyProtection="0"/>
    <xf numFmtId="0" fontId="20" fillId="0" borderId="0"/>
  </cellStyleXfs>
  <cellXfs count="126">
    <xf numFmtId="0" fontId="0" fillId="0" borderId="0" xfId="0"/>
    <xf numFmtId="0" fontId="2" fillId="0" borderId="0" xfId="0" applyFont="1"/>
    <xf numFmtId="0" fontId="4" fillId="0" borderId="2" xfId="0" applyFont="1" applyFill="1" applyBorder="1" applyAlignment="1">
      <alignment horizontal="center" vertical="center"/>
    </xf>
    <xf numFmtId="4" fontId="0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165" fontId="4" fillId="0" borderId="5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4" fontId="0" fillId="0" borderId="4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4" fontId="0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4" fontId="11" fillId="3" borderId="14" xfId="0" applyNumberFormat="1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/>
    </xf>
    <xf numFmtId="165" fontId="5" fillId="3" borderId="13" xfId="0" applyNumberFormat="1" applyFont="1" applyFill="1" applyBorder="1" applyAlignment="1">
      <alignment horizontal="center" vertical="center"/>
    </xf>
    <xf numFmtId="165" fontId="13" fillId="0" borderId="4" xfId="0" applyNumberFormat="1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164" fontId="4" fillId="0" borderId="7" xfId="0" applyNumberFormat="1" applyFont="1" applyFill="1" applyBorder="1" applyAlignment="1">
      <alignment horizontal="center" vertical="center"/>
    </xf>
    <xf numFmtId="49" fontId="18" fillId="0" borderId="7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" fontId="0" fillId="0" borderId="6" xfId="0" applyNumberFormat="1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0" fontId="14" fillId="3" borderId="11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19" fillId="2" borderId="18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21" fillId="2" borderId="5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9" fontId="16" fillId="0" borderId="17" xfId="2" applyFont="1" applyFill="1" applyBorder="1" applyAlignment="1">
      <alignment horizontal="center" vertical="center"/>
    </xf>
    <xf numFmtId="166" fontId="16" fillId="0" borderId="7" xfId="0" applyNumberFormat="1" applyFont="1" applyFill="1" applyBorder="1" applyAlignment="1">
      <alignment horizontal="center" vertical="center"/>
    </xf>
    <xf numFmtId="166" fontId="16" fillId="0" borderId="0" xfId="0" applyNumberFormat="1" applyFont="1" applyFill="1" applyAlignment="1">
      <alignment horizontal="center" vertical="center"/>
    </xf>
    <xf numFmtId="164" fontId="16" fillId="0" borderId="20" xfId="0" applyNumberFormat="1" applyFont="1" applyFill="1" applyBorder="1" applyAlignment="1">
      <alignment horizontal="center" vertical="center"/>
    </xf>
    <xf numFmtId="165" fontId="5" fillId="3" borderId="14" xfId="0" applyNumberFormat="1" applyFont="1" applyFill="1" applyBorder="1" applyAlignment="1">
      <alignment horizontal="center" vertical="center"/>
    </xf>
    <xf numFmtId="164" fontId="5" fillId="0" borderId="6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4" borderId="0" xfId="0" applyFill="1"/>
    <xf numFmtId="0" fontId="3" fillId="4" borderId="0" xfId="0" applyFont="1" applyFill="1" applyAlignment="1">
      <alignment vertical="center"/>
    </xf>
    <xf numFmtId="0" fontId="9" fillId="4" borderId="17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12" fillId="4" borderId="1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4" borderId="21" xfId="0" applyFont="1" applyFill="1" applyBorder="1" applyAlignment="1">
      <alignment horizontal="center" vertical="center"/>
    </xf>
    <xf numFmtId="9" fontId="22" fillId="2" borderId="5" xfId="2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horizontal="center" vertical="center"/>
    </xf>
    <xf numFmtId="0" fontId="22" fillId="2" borderId="19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/>
    <xf numFmtId="0" fontId="0" fillId="0" borderId="0" xfId="0" applyAlignment="1">
      <alignment wrapText="1"/>
    </xf>
    <xf numFmtId="0" fontId="24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center" wrapText="1"/>
    </xf>
    <xf numFmtId="0" fontId="5" fillId="3" borderId="14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14" fillId="6" borderId="8" xfId="0" applyFont="1" applyFill="1" applyBorder="1" applyAlignment="1">
      <alignment horizontal="center" vertical="center" wrapText="1"/>
    </xf>
    <xf numFmtId="0" fontId="14" fillId="6" borderId="11" xfId="0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14" fillId="6" borderId="12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center" vertical="center"/>
    </xf>
    <xf numFmtId="0" fontId="4" fillId="6" borderId="14" xfId="0" applyFont="1" applyFill="1" applyBorder="1" applyAlignment="1">
      <alignment horizontal="center" vertical="center"/>
    </xf>
    <xf numFmtId="4" fontId="7" fillId="6" borderId="14" xfId="0" applyNumberFormat="1" applyFont="1" applyFill="1" applyBorder="1" applyAlignment="1">
      <alignment horizontal="center" vertical="center"/>
    </xf>
    <xf numFmtId="0" fontId="4" fillId="6" borderId="14" xfId="0" applyNumberFormat="1" applyFont="1" applyFill="1" applyBorder="1" applyAlignment="1">
      <alignment horizontal="center" vertical="center"/>
    </xf>
    <xf numFmtId="0" fontId="4" fillId="6" borderId="13" xfId="0" applyFont="1" applyFill="1" applyBorder="1" applyAlignment="1">
      <alignment horizontal="center" vertical="center" wrapText="1"/>
    </xf>
    <xf numFmtId="0" fontId="9" fillId="6" borderId="13" xfId="0" applyFont="1" applyFill="1" applyBorder="1" applyAlignment="1">
      <alignment horizontal="center" vertical="center" wrapText="1"/>
    </xf>
    <xf numFmtId="0" fontId="9" fillId="6" borderId="15" xfId="0" applyFont="1" applyFill="1" applyBorder="1" applyAlignment="1">
      <alignment horizontal="center" vertical="center"/>
    </xf>
    <xf numFmtId="165" fontId="4" fillId="6" borderId="13" xfId="0" applyNumberFormat="1" applyFont="1" applyFill="1" applyBorder="1" applyAlignment="1">
      <alignment horizontal="center" vertical="center"/>
    </xf>
    <xf numFmtId="165" fontId="4" fillId="6" borderId="14" xfId="0" applyNumberFormat="1" applyFont="1" applyFill="1" applyBorder="1" applyAlignment="1">
      <alignment horizontal="center" vertical="center"/>
    </xf>
    <xf numFmtId="9" fontId="0" fillId="0" borderId="0" xfId="2" applyFont="1"/>
    <xf numFmtId="9" fontId="5" fillId="3" borderId="13" xfId="2" applyFont="1" applyFill="1" applyBorder="1" applyAlignment="1">
      <alignment horizontal="center" vertical="center"/>
    </xf>
    <xf numFmtId="9" fontId="16" fillId="0" borderId="7" xfId="2" applyFont="1" applyFill="1" applyBorder="1" applyAlignment="1">
      <alignment horizontal="center" vertical="center"/>
    </xf>
    <xf numFmtId="9" fontId="16" fillId="0" borderId="16" xfId="2" applyFont="1" applyFill="1" applyBorder="1" applyAlignment="1">
      <alignment horizontal="center" vertical="center"/>
    </xf>
    <xf numFmtId="9" fontId="4" fillId="6" borderId="13" xfId="2" applyFont="1" applyFill="1" applyBorder="1" applyAlignment="1">
      <alignment horizontal="center" vertical="center"/>
    </xf>
    <xf numFmtId="9" fontId="16" fillId="0" borderId="0" xfId="2" applyFont="1" applyFill="1" applyAlignment="1">
      <alignment horizontal="center" vertical="center"/>
    </xf>
    <xf numFmtId="4" fontId="17" fillId="0" borderId="1" xfId="0" applyNumberFormat="1" applyFont="1" applyFill="1" applyBorder="1" applyAlignment="1">
      <alignment horizontal="center" vertical="center"/>
    </xf>
    <xf numFmtId="0" fontId="16" fillId="0" borderId="22" xfId="0" applyFont="1" applyFill="1" applyBorder="1" applyAlignment="1">
      <alignment horizontal="center" vertical="center" wrapText="1"/>
    </xf>
    <xf numFmtId="165" fontId="16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9" fillId="0" borderId="7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>
      <alignment horizontal="center" vertical="center"/>
    </xf>
    <xf numFmtId="165" fontId="4" fillId="0" borderId="3" xfId="0" applyNumberFormat="1" applyFont="1" applyFill="1" applyBorder="1" applyAlignment="1">
      <alignment horizontal="center" vertical="center"/>
    </xf>
    <xf numFmtId="164" fontId="4" fillId="0" borderId="20" xfId="0" applyNumberFormat="1" applyFont="1" applyFill="1" applyBorder="1" applyAlignment="1">
      <alignment horizontal="center" vertical="center"/>
    </xf>
    <xf numFmtId="0" fontId="9" fillId="0" borderId="10" xfId="0" applyNumberFormat="1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165" fontId="5" fillId="0" borderId="0" xfId="0" applyNumberFormat="1" applyFont="1" applyFill="1" applyAlignment="1">
      <alignment horizontal="center" vertical="center"/>
    </xf>
    <xf numFmtId="164" fontId="9" fillId="0" borderId="16" xfId="0" applyNumberFormat="1" applyFont="1" applyFill="1" applyBorder="1" applyAlignment="1">
      <alignment horizontal="center" vertical="center"/>
    </xf>
    <xf numFmtId="164" fontId="9" fillId="0" borderId="7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 vertical="center"/>
    </xf>
    <xf numFmtId="0" fontId="25" fillId="0" borderId="0" xfId="0" applyFont="1" applyAlignment="1">
      <alignment horizontal="left" wrapText="1"/>
    </xf>
    <xf numFmtId="0" fontId="15" fillId="7" borderId="0" xfId="0" applyFont="1" applyFill="1" applyAlignment="1">
      <alignment horizontal="center"/>
    </xf>
  </cellXfs>
  <cellStyles count="4">
    <cellStyle name="Normal" xfId="0" builtinId="0"/>
    <cellStyle name="Normal 2" xfId="1"/>
    <cellStyle name="Normal 3" xfId="3"/>
    <cellStyle name="Porcentaje" xfId="2" builtinId="5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_ &quot;$&quot;\ * #,##0.00_ ;_ &quot;$&quot;\ * \-#,##0.00_ ;_ &quot;$&quot;\ * &quot;-&quot;??_ ;_ @_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_-&quot;$&quot;\ * #,##0.00_-;\-&quot;$&quot;\ * #,##0.00_-;_-&quot;$&quot;\ * &quot;-&quot;??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_ &quot;$&quot;\ * #,##0.00_ ;_ &quot;$&quot;\ * \-#,##0.00_ ;_ &quot;$&quot;\ * &quot;-&quot;??_ ;_ @_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5" formatCode="&quot;$&quot;\ 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5" formatCode="&quot;$&quot;\ 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ill>
        <patternFill>
          <fgColor indexed="64"/>
          <bgColor theme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4" tint="-0.49998474074526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E5907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4" name="Tabla4" displayName="Tabla4" ref="B7:P29" totalsRowShown="0" headerRowDxfId="17" dataDxfId="16" tableBorderDxfId="15">
  <autoFilter ref="B7:P29"/>
  <sortState ref="B7:K243">
    <sortCondition ref="B6:B243"/>
  </sortState>
  <tableColumns count="15">
    <tableColumn id="1" name="Rubro" dataDxfId="14"/>
    <tableColumn id="5" name="R." dataDxfId="13"/>
    <tableColumn id="2" name="Cantidad " dataDxfId="12"/>
    <tableColumn id="3" name="U.M." dataDxfId="11"/>
    <tableColumn id="4" name="Producto" dataDxfId="10"/>
    <tableColumn id="6" name="Forma de presentación" dataDxfId="9"/>
    <tableColumn id="8" name="Marca / Calidad" dataDxfId="8"/>
    <tableColumn id="17" name="Columna1" dataDxfId="7"/>
    <tableColumn id="9" name="R22" dataDxfId="6"/>
    <tableColumn id="10" name="Calidad/Marca Cotizada" dataDxfId="5"/>
    <tableColumn id="11" name="Forma de presentación cotizada" dataDxfId="4"/>
    <tableColumn id="7" name="P.U." dataDxfId="3">
      <calculatedColumnFormula>Tabla4[[#This Row],[Forma de presentación cotizada]]*Tabla4[[#This Row],[Cantidad ]]</calculatedColumnFormula>
    </tableColumn>
    <tableColumn id="12" name="G.G." dataDxfId="2" dataCellStyle="Porcentaje"/>
    <tableColumn id="13" name="P.U.T." dataDxfId="1">
      <calculatedColumnFormula>(Tabla4[[#This Row],[P.U.]]*Tabla4[[#This Row],[G.G.]]*1)+Tabla4[[#This Row],[P.U.]]</calculatedColumnFormula>
    </tableColumn>
    <tableColumn id="14" name="Precio total" dataDxfId="0">
      <calculatedColumnFormula>Tabla4[[#This Row],[P.U.T.]]*Tabla4[[#This Row],[Cantidad ]]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tabSelected="1" zoomScale="85" zoomScaleNormal="85" workbookViewId="0">
      <selection activeCell="H33" sqref="H33"/>
    </sheetView>
  </sheetViews>
  <sheetFormatPr baseColWidth="10" defaultRowHeight="15"/>
  <cols>
    <col min="1" max="1" width="3.140625" style="32" bestFit="1" customWidth="1"/>
    <col min="2" max="2" width="17" customWidth="1"/>
    <col min="3" max="3" width="5.7109375" customWidth="1"/>
    <col min="4" max="4" width="11.5703125" customWidth="1"/>
    <col min="5" max="5" width="8.85546875" customWidth="1"/>
    <col min="6" max="6" width="28.85546875" customWidth="1"/>
    <col min="7" max="7" width="37.5703125" customWidth="1"/>
    <col min="8" max="8" width="26.85546875" customWidth="1"/>
    <col min="9" max="9" width="1.7109375" customWidth="1"/>
    <col min="10" max="10" width="5.7109375" customWidth="1"/>
    <col min="11" max="11" width="27.140625" customWidth="1"/>
    <col min="12" max="12" width="22.5703125" customWidth="1"/>
    <col min="13" max="13" width="10.7109375" bestFit="1" customWidth="1"/>
    <col min="14" max="14" width="9.28515625" style="100" customWidth="1"/>
    <col min="15" max="15" width="13.28515625" customWidth="1"/>
    <col min="16" max="16" width="22.140625" customWidth="1"/>
    <col min="17" max="17" width="11.5703125" customWidth="1"/>
  </cols>
  <sheetData>
    <row r="1" spans="1:16">
      <c r="B1" s="1"/>
      <c r="C1" s="1"/>
      <c r="I1" s="58"/>
    </row>
    <row r="2" spans="1:16" ht="18.75">
      <c r="B2" s="123" t="s">
        <v>68</v>
      </c>
      <c r="C2" s="123"/>
      <c r="D2" s="123"/>
      <c r="E2" s="123"/>
      <c r="F2" s="123"/>
      <c r="G2" s="123"/>
      <c r="H2" s="57"/>
      <c r="I2" s="59"/>
      <c r="J2" s="57"/>
      <c r="K2" s="57"/>
      <c r="L2" s="57"/>
    </row>
    <row r="3" spans="1:16">
      <c r="B3" s="122" t="s">
        <v>2</v>
      </c>
      <c r="C3" s="122"/>
      <c r="D3" s="122"/>
      <c r="E3" s="122"/>
      <c r="F3" t="s">
        <v>14</v>
      </c>
      <c r="I3" s="58"/>
    </row>
    <row r="4" spans="1:16">
      <c r="B4" s="122" t="s">
        <v>3</v>
      </c>
      <c r="C4" s="122"/>
      <c r="D4" s="122"/>
      <c r="E4" s="122"/>
      <c r="F4" t="s">
        <v>28</v>
      </c>
      <c r="I4" s="58"/>
    </row>
    <row r="5" spans="1:16">
      <c r="B5" s="125" t="s">
        <v>69</v>
      </c>
      <c r="C5" s="125"/>
      <c r="D5" s="121"/>
      <c r="E5" s="121"/>
      <c r="I5" s="58"/>
    </row>
    <row r="6" spans="1:16" ht="12.75" customHeight="1">
      <c r="I6" s="58"/>
    </row>
    <row r="7" spans="1:16" s="75" customFormat="1" ht="25.5">
      <c r="A7" s="33" t="s">
        <v>20</v>
      </c>
      <c r="B7" s="33" t="s">
        <v>15</v>
      </c>
      <c r="C7" s="33" t="s">
        <v>13</v>
      </c>
      <c r="D7" s="69" t="s">
        <v>4</v>
      </c>
      <c r="E7" s="69" t="s">
        <v>12</v>
      </c>
      <c r="F7" s="69" t="s">
        <v>5</v>
      </c>
      <c r="G7" s="69" t="s">
        <v>0</v>
      </c>
      <c r="H7" s="70" t="s">
        <v>11</v>
      </c>
      <c r="I7" s="71" t="s">
        <v>24</v>
      </c>
      <c r="J7" s="47" t="s">
        <v>21</v>
      </c>
      <c r="K7" s="48" t="s">
        <v>6</v>
      </c>
      <c r="L7" s="48" t="s">
        <v>7</v>
      </c>
      <c r="M7" s="49" t="s">
        <v>10</v>
      </c>
      <c r="N7" s="72" t="s">
        <v>22</v>
      </c>
      <c r="O7" s="73" t="s">
        <v>23</v>
      </c>
      <c r="P7" s="74" t="s">
        <v>1</v>
      </c>
    </row>
    <row r="8" spans="1:16" ht="30" customHeight="1">
      <c r="A8" s="34">
        <v>1</v>
      </c>
      <c r="B8" s="44" t="s">
        <v>18</v>
      </c>
      <c r="C8" s="7">
        <v>1</v>
      </c>
      <c r="D8" s="3">
        <v>24</v>
      </c>
      <c r="E8" s="80" t="s">
        <v>8</v>
      </c>
      <c r="F8" s="4" t="s">
        <v>16</v>
      </c>
      <c r="G8" s="9" t="s">
        <v>29</v>
      </c>
      <c r="H8" s="37" t="s">
        <v>9</v>
      </c>
      <c r="I8" s="61"/>
      <c r="J8" s="7">
        <v>1</v>
      </c>
      <c r="K8" s="39"/>
      <c r="L8" s="9"/>
      <c r="M8" s="50"/>
      <c r="N8" s="51"/>
      <c r="O8" s="52">
        <f>(Tabla4[[#This Row],[P.U.]]*Tabla4[[#This Row],[G.G.]]*1)+Tabla4[[#This Row],[P.U.]]</f>
        <v>0</v>
      </c>
      <c r="P8" s="54">
        <f>Tabla4[[#This Row],[P.U.T.]]*Tabla4[[#This Row],[Cantidad ]]</f>
        <v>0</v>
      </c>
    </row>
    <row r="9" spans="1:16" ht="30" customHeight="1">
      <c r="A9" s="34">
        <v>1</v>
      </c>
      <c r="B9" s="44" t="s">
        <v>18</v>
      </c>
      <c r="C9" s="7">
        <v>2</v>
      </c>
      <c r="D9" s="3">
        <v>900</v>
      </c>
      <c r="E9" s="80" t="s">
        <v>45</v>
      </c>
      <c r="F9" s="4" t="s">
        <v>17</v>
      </c>
      <c r="G9" s="9" t="s">
        <v>46</v>
      </c>
      <c r="H9" s="37" t="s">
        <v>9</v>
      </c>
      <c r="I9" s="61"/>
      <c r="J9" s="7">
        <v>2</v>
      </c>
      <c r="K9" s="39"/>
      <c r="L9" s="9"/>
      <c r="M9" s="50"/>
      <c r="N9" s="51"/>
      <c r="O9" s="52">
        <f>(Tabla4[[#This Row],[P.U.]]*Tabla4[[#This Row],[G.G.]]*1)+Tabla4[[#This Row],[P.U.]]</f>
        <v>0</v>
      </c>
      <c r="P9" s="54">
        <f>Tabla4[[#This Row],[P.U.T.]]*Tabla4[[#This Row],[Cantidad ]]</f>
        <v>0</v>
      </c>
    </row>
    <row r="10" spans="1:16" ht="30" customHeight="1">
      <c r="A10" s="34">
        <v>1</v>
      </c>
      <c r="B10" s="44" t="s">
        <v>18</v>
      </c>
      <c r="C10" s="7">
        <v>3</v>
      </c>
      <c r="D10" s="3">
        <v>48</v>
      </c>
      <c r="E10" s="80" t="s">
        <v>30</v>
      </c>
      <c r="F10" s="4" t="s">
        <v>33</v>
      </c>
      <c r="G10" s="13" t="s">
        <v>31</v>
      </c>
      <c r="H10" s="5" t="s">
        <v>32</v>
      </c>
      <c r="I10" s="64"/>
      <c r="J10" s="7">
        <v>3</v>
      </c>
      <c r="K10" s="39"/>
      <c r="L10" s="9"/>
      <c r="M10" s="50"/>
      <c r="N10" s="51"/>
      <c r="O10" s="52">
        <f>(Tabla4[[#This Row],[P.U.]]*Tabla4[[#This Row],[G.G.]]*1)+Tabla4[[#This Row],[P.U.]]</f>
        <v>0</v>
      </c>
      <c r="P10" s="54">
        <f>Tabla4[[#This Row],[P.U.T.]]*Tabla4[[#This Row],[Cantidad ]]</f>
        <v>0</v>
      </c>
    </row>
    <row r="11" spans="1:16" ht="30" customHeight="1">
      <c r="A11" s="34">
        <v>1</v>
      </c>
      <c r="B11" s="44" t="s">
        <v>18</v>
      </c>
      <c r="C11" s="7">
        <v>4</v>
      </c>
      <c r="D11" s="3">
        <v>250</v>
      </c>
      <c r="E11" s="80" t="s">
        <v>30</v>
      </c>
      <c r="F11" s="4" t="s">
        <v>34</v>
      </c>
      <c r="G11" s="9" t="s">
        <v>35</v>
      </c>
      <c r="H11" s="8" t="s">
        <v>36</v>
      </c>
      <c r="I11" s="63"/>
      <c r="J11" s="7">
        <v>4</v>
      </c>
      <c r="K11" s="39"/>
      <c r="L11" s="9"/>
      <c r="M11" s="50"/>
      <c r="N11" s="51"/>
      <c r="O11" s="52">
        <f>(Tabla4[[#This Row],[P.U.]]*Tabla4[[#This Row],[G.G.]]*1)+Tabla4[[#This Row],[P.U.]]</f>
        <v>0</v>
      </c>
      <c r="P11" s="54">
        <f>Tabla4[[#This Row],[P.U.T.]]*Tabla4[[#This Row],[Cantidad ]]</f>
        <v>0</v>
      </c>
    </row>
    <row r="12" spans="1:16" ht="30" customHeight="1">
      <c r="A12" s="34">
        <v>1</v>
      </c>
      <c r="B12" s="44" t="s">
        <v>18</v>
      </c>
      <c r="C12" s="7">
        <v>5</v>
      </c>
      <c r="D12" s="42">
        <v>500</v>
      </c>
      <c r="E12" s="80" t="s">
        <v>30</v>
      </c>
      <c r="F12" s="4" t="s">
        <v>37</v>
      </c>
      <c r="G12" s="9" t="s">
        <v>35</v>
      </c>
      <c r="H12" s="8" t="s">
        <v>36</v>
      </c>
      <c r="I12" s="63"/>
      <c r="J12" s="7">
        <v>5</v>
      </c>
      <c r="K12" s="39"/>
      <c r="L12" s="9"/>
      <c r="M12" s="50"/>
      <c r="N12" s="51"/>
      <c r="O12" s="52">
        <f>(Tabla4[[#This Row],[P.U.]]*Tabla4[[#This Row],[G.G.]]*1)+Tabla4[[#This Row],[P.U.]]</f>
        <v>0</v>
      </c>
      <c r="P12" s="54">
        <f>Tabla4[[#This Row],[P.U.T.]]*Tabla4[[#This Row],[Cantidad ]]</f>
        <v>0</v>
      </c>
    </row>
    <row r="13" spans="1:16" ht="30" customHeight="1">
      <c r="A13" s="34">
        <v>1</v>
      </c>
      <c r="B13" s="44" t="s">
        <v>18</v>
      </c>
      <c r="C13" s="7">
        <v>6</v>
      </c>
      <c r="D13" s="10">
        <v>50</v>
      </c>
      <c r="E13" s="81" t="s">
        <v>8</v>
      </c>
      <c r="F13" s="40" t="s">
        <v>38</v>
      </c>
      <c r="G13" s="41" t="s">
        <v>39</v>
      </c>
      <c r="H13" s="37" t="s">
        <v>9</v>
      </c>
      <c r="I13" s="65"/>
      <c r="J13" s="7">
        <v>6</v>
      </c>
      <c r="K13" s="39"/>
      <c r="L13" s="9"/>
      <c r="M13" s="50"/>
      <c r="N13" s="51"/>
      <c r="O13" s="52">
        <f>(Tabla4[[#This Row],[P.U.]]*Tabla4[[#This Row],[G.G.]]*1)+Tabla4[[#This Row],[P.U.]]</f>
        <v>0</v>
      </c>
      <c r="P13" s="54">
        <f>Tabla4[[#This Row],[P.U.T.]]*Tabla4[[#This Row],[Cantidad ]]</f>
        <v>0</v>
      </c>
    </row>
    <row r="14" spans="1:16" ht="30" customHeight="1">
      <c r="A14" s="34">
        <v>1</v>
      </c>
      <c r="B14" s="44" t="s">
        <v>18</v>
      </c>
      <c r="C14" s="7">
        <v>7</v>
      </c>
      <c r="D14" s="3">
        <v>100</v>
      </c>
      <c r="E14" s="80" t="s">
        <v>43</v>
      </c>
      <c r="F14" s="4" t="s">
        <v>41</v>
      </c>
      <c r="G14" s="9" t="s">
        <v>42</v>
      </c>
      <c r="H14" s="37" t="s">
        <v>9</v>
      </c>
      <c r="I14" s="60"/>
      <c r="J14" s="7">
        <v>7</v>
      </c>
      <c r="K14" s="39"/>
      <c r="L14" s="9"/>
      <c r="M14" s="50"/>
      <c r="N14" s="51"/>
      <c r="O14" s="52">
        <f>(Tabla4[[#This Row],[P.U.]]*Tabla4[[#This Row],[G.G.]]*1)+Tabla4[[#This Row],[P.U.]]</f>
        <v>0</v>
      </c>
      <c r="P14" s="54">
        <f>Tabla4[[#This Row],[P.U.T.]]*Tabla4[[#This Row],[Cantidad ]]</f>
        <v>0</v>
      </c>
    </row>
    <row r="15" spans="1:16" ht="30" customHeight="1">
      <c r="A15" s="34">
        <v>1</v>
      </c>
      <c r="B15" s="44" t="s">
        <v>18</v>
      </c>
      <c r="C15" s="7">
        <v>8</v>
      </c>
      <c r="D15" s="106">
        <v>72</v>
      </c>
      <c r="E15" s="111" t="s">
        <v>8</v>
      </c>
      <c r="F15" s="107" t="s">
        <v>44</v>
      </c>
      <c r="G15" s="13" t="s">
        <v>29</v>
      </c>
      <c r="H15" s="37" t="s">
        <v>9</v>
      </c>
      <c r="I15" s="60"/>
      <c r="J15" s="7">
        <v>8</v>
      </c>
      <c r="K15" s="108"/>
      <c r="L15" s="9"/>
      <c r="M15" s="50"/>
      <c r="N15" s="51"/>
      <c r="O15" s="52">
        <f>(Tabla4[[#This Row],[P.U.]]*Tabla4[[#This Row],[G.G.]]*1)+Tabla4[[#This Row],[P.U.]]</f>
        <v>0</v>
      </c>
      <c r="P15" s="54">
        <f>Tabla4[[#This Row],[P.U.T.]]*Tabla4[[#This Row],[Cantidad ]]</f>
        <v>0</v>
      </c>
    </row>
    <row r="16" spans="1:16" ht="30" customHeight="1">
      <c r="A16" s="34">
        <v>1</v>
      </c>
      <c r="B16" s="44" t="s">
        <v>18</v>
      </c>
      <c r="C16" s="7">
        <v>9</v>
      </c>
      <c r="D16" s="106">
        <v>60</v>
      </c>
      <c r="E16" s="111" t="s">
        <v>30</v>
      </c>
      <c r="F16" s="112" t="s">
        <v>47</v>
      </c>
      <c r="G16" s="11" t="s">
        <v>48</v>
      </c>
      <c r="H16" s="12" t="s">
        <v>49</v>
      </c>
      <c r="I16" s="60"/>
      <c r="J16" s="7">
        <v>9</v>
      </c>
      <c r="K16" s="108"/>
      <c r="L16" s="9"/>
      <c r="M16" s="50"/>
      <c r="N16" s="51"/>
      <c r="O16" s="52">
        <f>(Tabla4[[#This Row],[P.U.]]*Tabla4[[#This Row],[G.G.]]*1)+Tabla4[[#This Row],[P.U.]]</f>
        <v>0</v>
      </c>
      <c r="P16" s="54">
        <f>Tabla4[[#This Row],[P.U.T.]]*Tabla4[[#This Row],[Cantidad ]]</f>
        <v>0</v>
      </c>
    </row>
    <row r="17" spans="1:16" ht="30" customHeight="1">
      <c r="A17" s="34">
        <v>1</v>
      </c>
      <c r="B17" s="44" t="s">
        <v>18</v>
      </c>
      <c r="C17" s="7">
        <v>10</v>
      </c>
      <c r="D17" s="3">
        <v>150</v>
      </c>
      <c r="E17" s="110" t="s">
        <v>30</v>
      </c>
      <c r="F17" s="109" t="s">
        <v>52</v>
      </c>
      <c r="G17" s="9" t="s">
        <v>51</v>
      </c>
      <c r="H17" s="43" t="s">
        <v>50</v>
      </c>
      <c r="I17" s="60"/>
      <c r="J17" s="7">
        <v>10</v>
      </c>
      <c r="K17" s="39"/>
      <c r="L17" s="9"/>
      <c r="M17" s="50"/>
      <c r="N17" s="51"/>
      <c r="O17" s="52">
        <f>(Tabla4[[#This Row],[P.U.]]*Tabla4[[#This Row],[G.G.]]*1)+Tabla4[[#This Row],[P.U.]]</f>
        <v>0</v>
      </c>
      <c r="P17" s="54">
        <f>Tabla4[[#This Row],[P.U.T.]]*Tabla4[[#This Row],[Cantidad ]]</f>
        <v>0</v>
      </c>
    </row>
    <row r="18" spans="1:16" ht="30" customHeight="1">
      <c r="A18" s="34">
        <v>1</v>
      </c>
      <c r="B18" s="44" t="s">
        <v>18</v>
      </c>
      <c r="C18" s="7">
        <v>11</v>
      </c>
      <c r="D18" s="3">
        <v>150</v>
      </c>
      <c r="E18" s="110" t="s">
        <v>30</v>
      </c>
      <c r="F18" s="109" t="s">
        <v>53</v>
      </c>
      <c r="G18" s="9" t="s">
        <v>54</v>
      </c>
      <c r="H18" s="43" t="s">
        <v>50</v>
      </c>
      <c r="I18" s="60"/>
      <c r="J18" s="7">
        <v>11</v>
      </c>
      <c r="K18" s="39"/>
      <c r="L18" s="9"/>
      <c r="M18" s="50"/>
      <c r="N18" s="51"/>
      <c r="O18" s="52">
        <f>(Tabla4[[#This Row],[P.U.]]*Tabla4[[#This Row],[G.G.]]*1)+Tabla4[[#This Row],[P.U.]]</f>
        <v>0</v>
      </c>
      <c r="P18" s="54">
        <f>Tabla4[[#This Row],[P.U.T.]]*Tabla4[[#This Row],[Cantidad ]]</f>
        <v>0</v>
      </c>
    </row>
    <row r="19" spans="1:16" ht="30" customHeight="1">
      <c r="A19" s="34">
        <v>1</v>
      </c>
      <c r="B19" s="44" t="s">
        <v>18</v>
      </c>
      <c r="C19" s="7">
        <v>12</v>
      </c>
      <c r="D19" s="3">
        <v>100</v>
      </c>
      <c r="E19" s="110" t="s">
        <v>30</v>
      </c>
      <c r="F19" s="109" t="s">
        <v>55</v>
      </c>
      <c r="G19" s="9" t="s">
        <v>51</v>
      </c>
      <c r="H19" s="43" t="s">
        <v>50</v>
      </c>
      <c r="I19" s="60"/>
      <c r="J19" s="7">
        <v>12</v>
      </c>
      <c r="K19" s="39"/>
      <c r="L19" s="9"/>
      <c r="M19" s="50"/>
      <c r="N19" s="51"/>
      <c r="O19" s="52">
        <f>(Tabla4[[#This Row],[P.U.]]*Tabla4[[#This Row],[G.G.]]*1)+Tabla4[[#This Row],[P.U.]]</f>
        <v>0</v>
      </c>
      <c r="P19" s="54">
        <f>Tabla4[[#This Row],[P.U.T.]]*Tabla4[[#This Row],[Cantidad ]]</f>
        <v>0</v>
      </c>
    </row>
    <row r="20" spans="1:16" ht="30" customHeight="1">
      <c r="A20" s="34">
        <v>2</v>
      </c>
      <c r="B20" s="44" t="s">
        <v>18</v>
      </c>
      <c r="C20" s="7">
        <v>13</v>
      </c>
      <c r="D20" s="113">
        <v>50</v>
      </c>
      <c r="E20" s="110" t="s">
        <v>30</v>
      </c>
      <c r="F20" s="4" t="s">
        <v>57</v>
      </c>
      <c r="G20" s="9" t="s">
        <v>56</v>
      </c>
      <c r="H20" s="43" t="s">
        <v>50</v>
      </c>
      <c r="I20" s="60"/>
      <c r="J20" s="7">
        <v>13</v>
      </c>
      <c r="K20" s="114"/>
      <c r="L20" s="9"/>
      <c r="M20" s="50"/>
      <c r="N20" s="51"/>
      <c r="O20" s="52">
        <f>(Tabla4[[#This Row],[P.U.]]*Tabla4[[#This Row],[G.G.]]*1)+Tabla4[[#This Row],[P.U.]]</f>
        <v>0</v>
      </c>
      <c r="P20" s="115">
        <f>Tabla4[[#This Row],[P.U.T.]]*Tabla4[[#This Row],[Cantidad ]]</f>
        <v>0</v>
      </c>
    </row>
    <row r="21" spans="1:16" ht="30" customHeight="1">
      <c r="A21" s="34">
        <v>1</v>
      </c>
      <c r="B21" s="44" t="s">
        <v>18</v>
      </c>
      <c r="C21" s="7">
        <v>14</v>
      </c>
      <c r="D21" s="3">
        <v>50</v>
      </c>
      <c r="E21" s="110" t="s">
        <v>30</v>
      </c>
      <c r="F21" s="4" t="s">
        <v>58</v>
      </c>
      <c r="G21" s="9" t="s">
        <v>56</v>
      </c>
      <c r="H21" s="43" t="s">
        <v>50</v>
      </c>
      <c r="I21" s="60"/>
      <c r="J21" s="7">
        <v>14</v>
      </c>
      <c r="K21" s="39"/>
      <c r="L21" s="9"/>
      <c r="M21" s="50"/>
      <c r="N21" s="51"/>
      <c r="O21" s="52">
        <f>(Tabla4[[#This Row],[P.U.]]*Tabla4[[#This Row],[G.G.]]*1)+Tabla4[[#This Row],[P.U.]]</f>
        <v>0</v>
      </c>
      <c r="P21" s="54">
        <f>Tabla4[[#This Row],[P.U.T.]]*Tabla4[[#This Row],[Cantidad ]]</f>
        <v>0</v>
      </c>
    </row>
    <row r="22" spans="1:16" ht="30" customHeight="1" thickBot="1">
      <c r="A22" s="34">
        <v>1</v>
      </c>
      <c r="B22" s="45"/>
      <c r="C22" s="21"/>
      <c r="D22" s="22"/>
      <c r="E22" s="82"/>
      <c r="F22" s="23"/>
      <c r="G22" s="24"/>
      <c r="H22" s="25"/>
      <c r="I22" s="66"/>
      <c r="J22" s="21"/>
      <c r="K22" s="35"/>
      <c r="L22" s="26"/>
      <c r="M22" s="26"/>
      <c r="N22" s="101"/>
      <c r="O22" s="26"/>
      <c r="P22" s="55">
        <f>SUBTOTAL(109,P8:P21)</f>
        <v>0</v>
      </c>
    </row>
    <row r="23" spans="1:16" ht="30" customHeight="1">
      <c r="A23" s="34">
        <v>2</v>
      </c>
      <c r="B23" s="86" t="s">
        <v>27</v>
      </c>
      <c r="C23" s="16">
        <v>15</v>
      </c>
      <c r="D23" s="17">
        <v>60</v>
      </c>
      <c r="E23" s="116" t="s">
        <v>43</v>
      </c>
      <c r="F23" s="18" t="s">
        <v>59</v>
      </c>
      <c r="G23" s="19" t="s">
        <v>60</v>
      </c>
      <c r="H23" s="19" t="s">
        <v>63</v>
      </c>
      <c r="I23" s="67"/>
      <c r="J23" s="16">
        <v>15</v>
      </c>
      <c r="K23" s="20"/>
      <c r="L23" s="14"/>
      <c r="M23" s="119"/>
      <c r="N23" s="103"/>
      <c r="O23" s="52">
        <f>(Tabla4[[#This Row],[P.U.]]*Tabla4[[#This Row],[G.G.]]*1)+Tabla4[[#This Row],[P.U.]]</f>
        <v>0</v>
      </c>
      <c r="P23" s="56">
        <f>Tabla4[[#This Row],[P.U.T.]]*Tabla4[[#This Row],[Cantidad ]]</f>
        <v>0</v>
      </c>
    </row>
    <row r="24" spans="1:16" ht="30" customHeight="1">
      <c r="A24" s="34">
        <v>2</v>
      </c>
      <c r="B24" s="87" t="s">
        <v>27</v>
      </c>
      <c r="C24" s="7">
        <v>16</v>
      </c>
      <c r="D24" s="3">
        <v>25</v>
      </c>
      <c r="E24" s="88" t="s">
        <v>30</v>
      </c>
      <c r="F24" s="4" t="s">
        <v>61</v>
      </c>
      <c r="G24" s="9" t="s">
        <v>62</v>
      </c>
      <c r="H24" s="117" t="s">
        <v>50</v>
      </c>
      <c r="I24" s="64"/>
      <c r="J24" s="7">
        <v>16</v>
      </c>
      <c r="K24" s="2"/>
      <c r="L24" s="89"/>
      <c r="M24" s="120"/>
      <c r="N24" s="102"/>
      <c r="O24" s="52">
        <f>(Tabla4[[#This Row],[P.U.]]*Tabla4[[#This Row],[G.G.]]*1)+Tabla4[[#This Row],[P.U.]]</f>
        <v>0</v>
      </c>
      <c r="P24" s="56">
        <f>Tabla4[[#This Row],[P.U.T.]]*Tabla4[[#This Row],[Cantidad ]]</f>
        <v>0</v>
      </c>
    </row>
    <row r="25" spans="1:16" ht="30" customHeight="1">
      <c r="A25" s="34">
        <v>2</v>
      </c>
      <c r="B25" s="87" t="s">
        <v>27</v>
      </c>
      <c r="C25" s="7">
        <v>17</v>
      </c>
      <c r="D25" s="3">
        <v>20</v>
      </c>
      <c r="E25" s="88" t="s">
        <v>8</v>
      </c>
      <c r="F25" s="4" t="s">
        <v>64</v>
      </c>
      <c r="G25" s="9" t="s">
        <v>65</v>
      </c>
      <c r="H25" s="117" t="s">
        <v>50</v>
      </c>
      <c r="I25" s="64"/>
      <c r="J25" s="7">
        <v>17</v>
      </c>
      <c r="K25" s="2"/>
      <c r="L25" s="89"/>
      <c r="M25" s="120"/>
      <c r="N25" s="102"/>
      <c r="O25" s="52">
        <f>(Tabla4[[#This Row],[P.U.]]*Tabla4[[#This Row],[G.G.]]*1)+Tabla4[[#This Row],[P.U.]]</f>
        <v>0</v>
      </c>
      <c r="P25" s="56">
        <f>Tabla4[[#This Row],[P.U.T.]]*Tabla4[[#This Row],[Cantidad ]]</f>
        <v>0</v>
      </c>
    </row>
    <row r="26" spans="1:16" ht="30" customHeight="1">
      <c r="A26" s="34">
        <v>2</v>
      </c>
      <c r="B26" s="87" t="s">
        <v>27</v>
      </c>
      <c r="C26" s="7">
        <v>18</v>
      </c>
      <c r="D26" s="3">
        <v>120</v>
      </c>
      <c r="E26" s="88" t="s">
        <v>8</v>
      </c>
      <c r="F26" s="4" t="s">
        <v>66</v>
      </c>
      <c r="G26" s="9" t="s">
        <v>40</v>
      </c>
      <c r="H26" s="117" t="s">
        <v>50</v>
      </c>
      <c r="I26" s="64"/>
      <c r="J26" s="7">
        <v>18</v>
      </c>
      <c r="K26" s="2"/>
      <c r="L26" s="89"/>
      <c r="M26" s="120"/>
      <c r="N26" s="102"/>
      <c r="O26" s="52">
        <f>(Tabla4[[#This Row],[P.U.]]*Tabla4[[#This Row],[G.G.]]*1)+Tabla4[[#This Row],[P.U.]]</f>
        <v>0</v>
      </c>
      <c r="P26" s="56">
        <f>Tabla4[[#This Row],[P.U.T.]]*Tabla4[[#This Row],[Cantidad ]]</f>
        <v>0</v>
      </c>
    </row>
    <row r="27" spans="1:16" ht="30" customHeight="1">
      <c r="A27" s="34">
        <v>2</v>
      </c>
      <c r="B27" s="87" t="s">
        <v>27</v>
      </c>
      <c r="C27" s="7">
        <v>19</v>
      </c>
      <c r="D27" s="3">
        <v>120</v>
      </c>
      <c r="E27" s="88" t="s">
        <v>8</v>
      </c>
      <c r="F27" s="4" t="s">
        <v>67</v>
      </c>
      <c r="G27" s="9" t="s">
        <v>40</v>
      </c>
      <c r="H27" s="117" t="s">
        <v>50</v>
      </c>
      <c r="I27" s="62"/>
      <c r="J27" s="7">
        <v>19</v>
      </c>
      <c r="K27" s="85"/>
      <c r="L27" s="38"/>
      <c r="M27" s="120"/>
      <c r="N27" s="102"/>
      <c r="O27" s="52">
        <f>(Tabla4[[#This Row],[P.U.]]*Tabla4[[#This Row],[G.G.]]*1)+Tabla4[[#This Row],[P.U.]]</f>
        <v>0</v>
      </c>
      <c r="P27" s="56">
        <f>Tabla4[[#This Row],[P.U.T.]]*Tabla4[[#This Row],[Cantidad ]]</f>
        <v>0</v>
      </c>
    </row>
    <row r="28" spans="1:16" ht="30" customHeight="1" thickBot="1">
      <c r="A28" s="34">
        <v>2</v>
      </c>
      <c r="B28" s="90"/>
      <c r="C28" s="91"/>
      <c r="D28" s="93"/>
      <c r="E28" s="94"/>
      <c r="F28" s="95"/>
      <c r="G28" s="96"/>
      <c r="H28" s="97"/>
      <c r="I28" s="84"/>
      <c r="J28" s="91"/>
      <c r="K28" s="92"/>
      <c r="L28" s="98"/>
      <c r="M28" s="98"/>
      <c r="N28" s="104"/>
      <c r="O28" s="98"/>
      <c r="P28" s="99">
        <f>SUBTOTAL(109,P23:P27)</f>
        <v>0</v>
      </c>
    </row>
    <row r="29" spans="1:16" ht="30" customHeight="1">
      <c r="B29" s="46"/>
      <c r="C29" s="28"/>
      <c r="D29" s="10"/>
      <c r="E29" s="83"/>
      <c r="F29" s="29"/>
      <c r="G29" s="30"/>
      <c r="H29" s="31"/>
      <c r="I29" s="68"/>
      <c r="J29" s="36"/>
      <c r="K29" s="27" t="s">
        <v>19</v>
      </c>
      <c r="L29" s="6"/>
      <c r="M29" s="15"/>
      <c r="N29" s="105"/>
      <c r="O29" s="53"/>
      <c r="P29" s="118">
        <f>P22+P28</f>
        <v>0</v>
      </c>
    </row>
    <row r="31" spans="1:16">
      <c r="B31" s="76" t="s">
        <v>25</v>
      </c>
      <c r="C31" s="77"/>
      <c r="D31" s="78"/>
      <c r="E31" s="77"/>
      <c r="F31" s="77"/>
      <c r="G31" s="77"/>
      <c r="H31" s="79"/>
      <c r="I31" s="77"/>
      <c r="J31" s="77"/>
    </row>
    <row r="32" spans="1:16">
      <c r="B32" s="76"/>
      <c r="C32" s="77"/>
      <c r="D32" s="78"/>
      <c r="E32" s="77"/>
      <c r="F32" s="77"/>
      <c r="G32" s="77"/>
      <c r="H32" s="79"/>
      <c r="I32" s="77"/>
      <c r="J32" s="77"/>
    </row>
    <row r="33" spans="2:10" ht="15.75">
      <c r="B33" s="124" t="s">
        <v>26</v>
      </c>
      <c r="C33" s="124"/>
      <c r="D33" s="124"/>
      <c r="E33" s="77"/>
      <c r="F33" s="77"/>
      <c r="G33" s="77"/>
      <c r="H33" s="79"/>
      <c r="I33" s="77"/>
      <c r="J33" s="77"/>
    </row>
  </sheetData>
  <mergeCells count="5">
    <mergeCell ref="B3:E3"/>
    <mergeCell ref="B4:E4"/>
    <mergeCell ref="B2:G2"/>
    <mergeCell ref="B33:D33"/>
    <mergeCell ref="B5:C5"/>
  </mergeCells>
  <pageMargins left="0.35433070866141736" right="0.23622047244094491" top="0.39370078740157483" bottom="0" header="0.31496062992125984" footer="0.15748031496062992"/>
  <pageSetup paperSize="5" scale="6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Martin Lopez Tascon</dc:creator>
  <cp:lastModifiedBy>Patricio Rearte</cp:lastModifiedBy>
  <cp:lastPrinted>2021-07-02T16:25:43Z</cp:lastPrinted>
  <dcterms:created xsi:type="dcterms:W3CDTF">2018-12-19T15:32:50Z</dcterms:created>
  <dcterms:modified xsi:type="dcterms:W3CDTF">2021-07-02T18:26:52Z</dcterms:modified>
</cp:coreProperties>
</file>